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G:\tag-dso\Forms\Forms - Travel\"/>
    </mc:Choice>
  </mc:AlternateContent>
  <bookViews>
    <workbookView xWindow="-120" yWindow="-120" windowWidth="20730" windowHeight="11160" tabRatio="599"/>
  </bookViews>
  <sheets>
    <sheet name="A" sheetId="1" r:id="rId1"/>
    <sheet name="Module1" sheetId="2" state="veryHidden" r:id="rId2"/>
  </sheets>
  <definedNames>
    <definedName name="\0">A!$A$65</definedName>
    <definedName name="\E">A!$A$69</definedName>
    <definedName name="\P">A!$A$75</definedName>
    <definedName name="PAGE1">A!$A$1:$R$47</definedName>
    <definedName name="_xlnm.Print_Area" localSheetId="0">A!$A$1:$S$55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N17" i="1" l="1"/>
  <c r="AM17" i="1"/>
  <c r="AL17" i="1"/>
  <c r="AK17" i="1"/>
  <c r="AJ17" i="1"/>
  <c r="AI17" i="1"/>
  <c r="AH17" i="1"/>
  <c r="AG17" i="1"/>
  <c r="AF17" i="1"/>
  <c r="AE17" i="1"/>
  <c r="AD17" i="1"/>
  <c r="AC17" i="1"/>
  <c r="AB17" i="1"/>
  <c r="AA17" i="1"/>
  <c r="Z17" i="1"/>
  <c r="Y17" i="1"/>
  <c r="X17" i="1"/>
  <c r="W17" i="1"/>
  <c r="V17" i="1"/>
  <c r="U17" i="1"/>
  <c r="T17" i="1"/>
  <c r="S17" i="1"/>
  <c r="AN16" i="1"/>
  <c r="AM16" i="1"/>
  <c r="AL16" i="1"/>
  <c r="AK16" i="1"/>
  <c r="AJ16" i="1"/>
  <c r="AI16" i="1"/>
  <c r="AH16" i="1"/>
  <c r="AG16" i="1"/>
  <c r="AF16" i="1"/>
  <c r="AE16" i="1"/>
  <c r="AD16" i="1"/>
  <c r="AC16" i="1"/>
  <c r="AB16" i="1"/>
  <c r="AA16" i="1"/>
  <c r="Z16" i="1"/>
  <c r="Y16" i="1"/>
  <c r="X16" i="1"/>
  <c r="W16" i="1"/>
  <c r="V16" i="1"/>
  <c r="U16" i="1"/>
  <c r="T16" i="1"/>
  <c r="S16" i="1"/>
  <c r="AN15" i="1"/>
  <c r="AM15" i="1"/>
  <c r="AL15" i="1"/>
  <c r="AK15" i="1"/>
  <c r="AJ15" i="1"/>
  <c r="AI15" i="1"/>
  <c r="AH15" i="1"/>
  <c r="AG15" i="1"/>
  <c r="AF15" i="1"/>
  <c r="AE15" i="1"/>
  <c r="AD15" i="1"/>
  <c r="AC15" i="1"/>
  <c r="AB15" i="1"/>
  <c r="AA15" i="1"/>
  <c r="Z15" i="1"/>
  <c r="Y15" i="1"/>
  <c r="X15" i="1"/>
  <c r="W15" i="1"/>
  <c r="V15" i="1"/>
  <c r="U15" i="1"/>
  <c r="T15" i="1"/>
  <c r="S15" i="1"/>
  <c r="AN14" i="1"/>
  <c r="AM14" i="1"/>
  <c r="AL14" i="1"/>
  <c r="AK14" i="1"/>
  <c r="AJ14" i="1"/>
  <c r="AI14" i="1"/>
  <c r="AH14" i="1"/>
  <c r="AG14" i="1"/>
  <c r="AF14" i="1"/>
  <c r="AE14" i="1"/>
  <c r="AD14" i="1"/>
  <c r="AC14" i="1"/>
  <c r="AB14" i="1"/>
  <c r="AA14" i="1"/>
  <c r="Z14" i="1"/>
  <c r="Y14" i="1"/>
  <c r="X14" i="1"/>
  <c r="W14" i="1"/>
  <c r="V14" i="1"/>
  <c r="U14" i="1"/>
  <c r="T14" i="1"/>
  <c r="S14" i="1"/>
  <c r="AF33" i="1" l="1"/>
  <c r="AF32" i="1"/>
  <c r="AF31" i="1"/>
  <c r="AF30" i="1"/>
  <c r="AF29" i="1"/>
  <c r="AF28" i="1"/>
  <c r="AF27" i="1"/>
  <c r="AF26" i="1"/>
  <c r="AF25" i="1"/>
  <c r="AF24" i="1"/>
  <c r="AF23" i="1"/>
  <c r="AF22" i="1"/>
  <c r="AF21" i="1"/>
  <c r="AF20" i="1"/>
  <c r="AF19" i="1"/>
  <c r="AF18" i="1"/>
  <c r="AF13" i="1"/>
  <c r="V22" i="1"/>
  <c r="AD33" i="1" l="1"/>
  <c r="AD32" i="1"/>
  <c r="AD31" i="1"/>
  <c r="AD30" i="1"/>
  <c r="AD29" i="1"/>
  <c r="AD28" i="1"/>
  <c r="AD27" i="1"/>
  <c r="AD26" i="1"/>
  <c r="AD25" i="1"/>
  <c r="AD24" i="1"/>
  <c r="AD23" i="1"/>
  <c r="AD22" i="1"/>
  <c r="AD21" i="1"/>
  <c r="AD20" i="1"/>
  <c r="AD19" i="1"/>
  <c r="AD18" i="1"/>
  <c r="T32" i="1"/>
  <c r="T31" i="1"/>
  <c r="T30" i="1"/>
  <c r="T29" i="1"/>
  <c r="T28" i="1"/>
  <c r="T27" i="1"/>
  <c r="T26" i="1"/>
  <c r="T25" i="1"/>
  <c r="T24" i="1"/>
  <c r="T23" i="1"/>
  <c r="T22" i="1"/>
  <c r="T21" i="1"/>
  <c r="T20" i="1"/>
  <c r="T19" i="1"/>
  <c r="T18" i="1"/>
  <c r="T13" i="1"/>
  <c r="AD13" i="1"/>
  <c r="I39" i="1" l="1"/>
  <c r="I43" i="1"/>
  <c r="I42" i="1"/>
  <c r="V32" i="1" l="1"/>
  <c r="V31" i="1"/>
  <c r="V30" i="1"/>
  <c r="V29" i="1"/>
  <c r="V28" i="1"/>
  <c r="V27" i="1"/>
  <c r="V26" i="1"/>
  <c r="V25" i="1"/>
  <c r="V24" i="1"/>
  <c r="V23" i="1"/>
  <c r="V21" i="1"/>
  <c r="V20" i="1"/>
  <c r="V19" i="1"/>
  <c r="V18" i="1"/>
  <c r="V13" i="1"/>
  <c r="AN23" i="1" l="1"/>
  <c r="AN22" i="1"/>
  <c r="AN21" i="1"/>
  <c r="AN20" i="1"/>
  <c r="AN19" i="1"/>
  <c r="AM23" i="1"/>
  <c r="AM22" i="1"/>
  <c r="AM21" i="1"/>
  <c r="AM20" i="1"/>
  <c r="AM19" i="1"/>
  <c r="AL23" i="1"/>
  <c r="AL22" i="1"/>
  <c r="AL21" i="1"/>
  <c r="AL20" i="1"/>
  <c r="AL19" i="1"/>
  <c r="AK23" i="1"/>
  <c r="AK22" i="1"/>
  <c r="AK21" i="1"/>
  <c r="AK20" i="1"/>
  <c r="AK19" i="1"/>
  <c r="AJ23" i="1"/>
  <c r="AJ22" i="1"/>
  <c r="AJ21" i="1"/>
  <c r="AJ20" i="1"/>
  <c r="AJ19" i="1"/>
  <c r="AI23" i="1"/>
  <c r="AI22" i="1"/>
  <c r="AI21" i="1"/>
  <c r="AI20" i="1"/>
  <c r="AI19" i="1"/>
  <c r="AH23" i="1"/>
  <c r="AH22" i="1"/>
  <c r="AH21" i="1"/>
  <c r="AH20" i="1"/>
  <c r="AH19" i="1"/>
  <c r="AG23" i="1"/>
  <c r="AG22" i="1"/>
  <c r="AG21" i="1"/>
  <c r="AG20" i="1"/>
  <c r="AG19" i="1"/>
  <c r="AE23" i="1"/>
  <c r="AE22" i="1"/>
  <c r="AE21" i="1"/>
  <c r="AE20" i="1"/>
  <c r="AE19" i="1"/>
  <c r="AC23" i="1"/>
  <c r="AC22" i="1"/>
  <c r="AC21" i="1"/>
  <c r="AC20" i="1"/>
  <c r="AC19" i="1"/>
  <c r="AB23" i="1"/>
  <c r="AB22" i="1"/>
  <c r="AB21" i="1"/>
  <c r="AB20" i="1"/>
  <c r="AB19" i="1"/>
  <c r="AA23" i="1"/>
  <c r="AA22" i="1"/>
  <c r="AA21" i="1"/>
  <c r="AA20" i="1"/>
  <c r="AA19" i="1"/>
  <c r="Z23" i="1"/>
  <c r="Z22" i="1"/>
  <c r="Z21" i="1"/>
  <c r="Z20" i="1"/>
  <c r="Z19" i="1"/>
  <c r="Y23" i="1"/>
  <c r="Y22" i="1"/>
  <c r="Y21" i="1"/>
  <c r="Y20" i="1"/>
  <c r="Y19" i="1"/>
  <c r="X23" i="1"/>
  <c r="X22" i="1"/>
  <c r="X21" i="1"/>
  <c r="X20" i="1"/>
  <c r="X19" i="1"/>
  <c r="W23" i="1"/>
  <c r="W22" i="1"/>
  <c r="W21" i="1"/>
  <c r="W20" i="1"/>
  <c r="W19" i="1"/>
  <c r="U23" i="1"/>
  <c r="U22" i="1"/>
  <c r="U21" i="1"/>
  <c r="U20" i="1"/>
  <c r="U19" i="1"/>
  <c r="S32" i="1" l="1"/>
  <c r="S31" i="1"/>
  <c r="S30" i="1"/>
  <c r="S29" i="1"/>
  <c r="S28" i="1"/>
  <c r="S27" i="1"/>
  <c r="S26" i="1"/>
  <c r="S25" i="1"/>
  <c r="S24" i="1"/>
  <c r="S23" i="1"/>
  <c r="S22" i="1"/>
  <c r="S21" i="1"/>
  <c r="S20" i="1"/>
  <c r="S19" i="1"/>
  <c r="S18" i="1"/>
  <c r="AN24" i="1" l="1"/>
  <c r="AM24" i="1"/>
  <c r="AL24" i="1"/>
  <c r="AK24" i="1"/>
  <c r="AJ24" i="1"/>
  <c r="AI24" i="1"/>
  <c r="AH24" i="1"/>
  <c r="AG24" i="1"/>
  <c r="AE24" i="1"/>
  <c r="AC24" i="1"/>
  <c r="AB24" i="1"/>
  <c r="AA24" i="1"/>
  <c r="Z24" i="1"/>
  <c r="Y24" i="1"/>
  <c r="X24" i="1"/>
  <c r="W24" i="1"/>
  <c r="U24" i="1"/>
  <c r="I38" i="1" l="1"/>
  <c r="AM13" i="1"/>
  <c r="AM18" i="1"/>
  <c r="AM25" i="1"/>
  <c r="AM26" i="1"/>
  <c r="AM27" i="1"/>
  <c r="AM28" i="1"/>
  <c r="AM29" i="1"/>
  <c r="AM30" i="1"/>
  <c r="AM31" i="1"/>
  <c r="AM32" i="1"/>
  <c r="AN13" i="1"/>
  <c r="AN18" i="1"/>
  <c r="AN25" i="1"/>
  <c r="AN26" i="1"/>
  <c r="AN27" i="1"/>
  <c r="AN28" i="1"/>
  <c r="AN29" i="1"/>
  <c r="AN30" i="1"/>
  <c r="AN31" i="1"/>
  <c r="AN32" i="1"/>
  <c r="AC13" i="1"/>
  <c r="AC18" i="1"/>
  <c r="AC25" i="1"/>
  <c r="AC26" i="1"/>
  <c r="AC27" i="1"/>
  <c r="AC28" i="1"/>
  <c r="AC29" i="1"/>
  <c r="AC30" i="1"/>
  <c r="AC31" i="1"/>
  <c r="AC32" i="1"/>
  <c r="AG13" i="1"/>
  <c r="AG18" i="1"/>
  <c r="AG25" i="1"/>
  <c r="AG26" i="1"/>
  <c r="AG27" i="1"/>
  <c r="AG28" i="1"/>
  <c r="AG29" i="1"/>
  <c r="AG30" i="1"/>
  <c r="AG31" i="1"/>
  <c r="AG32" i="1"/>
  <c r="AH13" i="1"/>
  <c r="AH18" i="1"/>
  <c r="AH25" i="1"/>
  <c r="AH26" i="1"/>
  <c r="AH27" i="1"/>
  <c r="AH28" i="1"/>
  <c r="AH29" i="1"/>
  <c r="AH30" i="1"/>
  <c r="AH31" i="1"/>
  <c r="AH32" i="1"/>
  <c r="AI13" i="1"/>
  <c r="AI18" i="1"/>
  <c r="AI25" i="1"/>
  <c r="AI26" i="1"/>
  <c r="AI27" i="1"/>
  <c r="AI28" i="1"/>
  <c r="AI29" i="1"/>
  <c r="AI30" i="1"/>
  <c r="AI31" i="1"/>
  <c r="AI32" i="1"/>
  <c r="AJ13" i="1"/>
  <c r="AJ18" i="1"/>
  <c r="AJ25" i="1"/>
  <c r="AJ26" i="1"/>
  <c r="AJ27" i="1"/>
  <c r="AJ28" i="1"/>
  <c r="AJ29" i="1"/>
  <c r="AJ30" i="1"/>
  <c r="AJ31" i="1"/>
  <c r="AJ32" i="1"/>
  <c r="AK13" i="1"/>
  <c r="AK18" i="1"/>
  <c r="AK25" i="1"/>
  <c r="AK26" i="1"/>
  <c r="AK27" i="1"/>
  <c r="AK28" i="1"/>
  <c r="AK29" i="1"/>
  <c r="AK30" i="1"/>
  <c r="AK31" i="1"/>
  <c r="AK32" i="1"/>
  <c r="AL13" i="1"/>
  <c r="AL18" i="1"/>
  <c r="AL25" i="1"/>
  <c r="AL26" i="1"/>
  <c r="AL27" i="1"/>
  <c r="AL28" i="1"/>
  <c r="AL29" i="1"/>
  <c r="AL30" i="1"/>
  <c r="AL31" i="1"/>
  <c r="AL32" i="1"/>
  <c r="AE13" i="1"/>
  <c r="AE18" i="1"/>
  <c r="AE25" i="1"/>
  <c r="AE26" i="1"/>
  <c r="AE27" i="1"/>
  <c r="AE28" i="1"/>
  <c r="AE29" i="1"/>
  <c r="AE30" i="1"/>
  <c r="AE31" i="1"/>
  <c r="AE32" i="1"/>
  <c r="U13" i="1"/>
  <c r="U18" i="1"/>
  <c r="U25" i="1"/>
  <c r="U26" i="1"/>
  <c r="U27" i="1"/>
  <c r="U28" i="1"/>
  <c r="U29" i="1"/>
  <c r="U30" i="1"/>
  <c r="U31" i="1"/>
  <c r="U32" i="1"/>
  <c r="W13" i="1"/>
  <c r="W18" i="1"/>
  <c r="W25" i="1"/>
  <c r="W26" i="1"/>
  <c r="W27" i="1"/>
  <c r="W28" i="1"/>
  <c r="W29" i="1"/>
  <c r="W30" i="1"/>
  <c r="W31" i="1"/>
  <c r="W32" i="1"/>
  <c r="X13" i="1"/>
  <c r="X18" i="1"/>
  <c r="X25" i="1"/>
  <c r="X26" i="1"/>
  <c r="X27" i="1"/>
  <c r="X28" i="1"/>
  <c r="X29" i="1"/>
  <c r="X30" i="1"/>
  <c r="X31" i="1"/>
  <c r="X32" i="1"/>
  <c r="Y13" i="1"/>
  <c r="Y18" i="1"/>
  <c r="Y25" i="1"/>
  <c r="Y26" i="1"/>
  <c r="Y27" i="1"/>
  <c r="Y28" i="1"/>
  <c r="Y29" i="1"/>
  <c r="Y30" i="1"/>
  <c r="Y31" i="1"/>
  <c r="Y32" i="1"/>
  <c r="Z13" i="1"/>
  <c r="Z18" i="1"/>
  <c r="Z25" i="1"/>
  <c r="Z26" i="1"/>
  <c r="Z27" i="1"/>
  <c r="Z28" i="1"/>
  <c r="Z29" i="1"/>
  <c r="Z30" i="1"/>
  <c r="Z31" i="1"/>
  <c r="Z32" i="1"/>
  <c r="AA13" i="1"/>
  <c r="AA18" i="1"/>
  <c r="AA25" i="1"/>
  <c r="AA26" i="1"/>
  <c r="AA27" i="1"/>
  <c r="AA28" i="1"/>
  <c r="AA29" i="1"/>
  <c r="AA30" i="1"/>
  <c r="AA31" i="1"/>
  <c r="AA32" i="1"/>
  <c r="AB13" i="1"/>
  <c r="AB18" i="1"/>
  <c r="AB25" i="1"/>
  <c r="AB26" i="1"/>
  <c r="AB27" i="1"/>
  <c r="AB28" i="1"/>
  <c r="AB29" i="1"/>
  <c r="AB30" i="1"/>
  <c r="AB31" i="1"/>
  <c r="AB32" i="1"/>
  <c r="S13" i="1"/>
  <c r="M42" i="1" l="1"/>
  <c r="L42" i="1"/>
  <c r="I44" i="1"/>
  <c r="K34" i="1"/>
  <c r="R34" i="1"/>
  <c r="R38" i="1"/>
  <c r="Q38" i="1"/>
  <c r="P38" i="1"/>
  <c r="L38" i="1"/>
  <c r="P42" i="1"/>
  <c r="K42" i="1"/>
  <c r="K38" i="1"/>
  <c r="O38" i="1"/>
  <c r="M38" i="1"/>
  <c r="J38" i="1"/>
  <c r="Q42" i="1"/>
  <c r="O42" i="1"/>
  <c r="N42" i="1"/>
  <c r="N38" i="1"/>
  <c r="J44" i="1"/>
  <c r="I40" i="1"/>
  <c r="S34" i="1" l="1"/>
  <c r="S42" i="1"/>
  <c r="S38" i="1"/>
  <c r="S45" i="1" l="1"/>
</calcChain>
</file>

<file path=xl/sharedStrings.xml><?xml version="1.0" encoding="utf-8"?>
<sst xmlns="http://schemas.openxmlformats.org/spreadsheetml/2006/main" count="80" uniqueCount="71">
  <si>
    <t>DATE</t>
  </si>
  <si>
    <t>DEP</t>
  </si>
  <si>
    <t>AM</t>
  </si>
  <si>
    <t>TIME</t>
  </si>
  <si>
    <t>ARR</t>
  </si>
  <si>
    <t>PM</t>
  </si>
  <si>
    <t>GRAND TOTAL</t>
  </si>
  <si>
    <t>E24</t>
  </si>
  <si>
    <t>Mileage</t>
  </si>
  <si>
    <t>GSA</t>
  </si>
  <si>
    <t>POV</t>
  </si>
  <si>
    <t>PREVIOUS EDITIONS OF THIS DOCUMENT ARE OBSOLETE</t>
  </si>
  <si>
    <t>NON-REPORTABLE - IN STATE</t>
  </si>
  <si>
    <t xml:space="preserve">Employee Signature : </t>
  </si>
  <si>
    <t>1 = IN
or
2=OUT</t>
  </si>
  <si>
    <t>1 = YES
or
2 = NO</t>
  </si>
  <si>
    <t>NON-REPORTABLE - OUT OF STATE</t>
  </si>
  <si>
    <t>Auto
Miles</t>
  </si>
  <si>
    <t>Per
Diem</t>
  </si>
  <si>
    <t>Meals</t>
  </si>
  <si>
    <t>Lodging</t>
  </si>
  <si>
    <t>Air
Trans</t>
  </si>
  <si>
    <t>Other
Trans</t>
  </si>
  <si>
    <t>Misc
Travel
Expense</t>
  </si>
  <si>
    <t>Subsist
Allow</t>
  </si>
  <si>
    <t>Regist
Fees</t>
  </si>
  <si>
    <t>Nonstate
Employee
Travel</t>
  </si>
  <si>
    <t>1 = Not
 Available
2 = Available</t>
  </si>
  <si>
    <t>Name :</t>
  </si>
  <si>
    <t>Residence:</t>
  </si>
  <si>
    <t xml:space="preserve">Official Headquarters : </t>
  </si>
  <si>
    <t xml:space="preserve">SCEIS Vendor Number : </t>
  </si>
  <si>
    <t xml:space="preserve">Agency Number: </t>
  </si>
  <si>
    <t xml:space="preserve">Date: </t>
  </si>
  <si>
    <t>In State</t>
  </si>
  <si>
    <t>Out of State</t>
  </si>
  <si>
    <t>State
Vehicle</t>
  </si>
  <si>
    <t>Same</t>
  </si>
  <si>
    <t>Day</t>
  </si>
  <si>
    <t>State of South Carolina</t>
  </si>
  <si>
    <t>Comptroller General's Office</t>
  </si>
  <si>
    <t>Miles</t>
  </si>
  <si>
    <t>Rate</t>
  </si>
  <si>
    <t>Total</t>
  </si>
  <si>
    <t>Total 1</t>
  </si>
  <si>
    <t>Total 2</t>
  </si>
  <si>
    <r>
      <t xml:space="preserve">Travel
</t>
    </r>
    <r>
      <rPr>
        <sz val="10"/>
        <rFont val="Arial"/>
        <family val="2"/>
      </rPr>
      <t>(- Miles &amp; Per Diem)</t>
    </r>
  </si>
  <si>
    <t>ON - In</t>
  </si>
  <si>
    <t>ON - Out</t>
  </si>
  <si>
    <t xml:space="preserve">Functional Area:  </t>
  </si>
  <si>
    <t xml:space="preserve">Internal Order Number:  </t>
  </si>
  <si>
    <t xml:space="preserve">Grant:   </t>
  </si>
  <si>
    <t xml:space="preserve">Grant:  </t>
  </si>
  <si>
    <t xml:space="preserve">Cost Center:  </t>
  </si>
  <si>
    <t xml:space="preserve">Fund:  </t>
  </si>
  <si>
    <t xml:space="preserve">Cost Center Split (%):  </t>
  </si>
  <si>
    <t xml:space="preserve">Department Head / Program Manager Name : </t>
  </si>
  <si>
    <t xml:space="preserve">Department Head / Program Manager Approval : </t>
  </si>
  <si>
    <t xml:space="preserve">State Management Name : </t>
  </si>
  <si>
    <t xml:space="preserve">                     </t>
  </si>
  <si>
    <t xml:space="preserve">Employee Name : </t>
  </si>
  <si>
    <t>**Meals &amp; Subsistence are reportable as income if there was no overnight stay involved.</t>
  </si>
  <si>
    <t>I hereby certify or affirm that the above expenses were actually incurred by me as necessary traveling expenses in the performance of my official duties; any meals or lodging included in a conference or convention registration fee have been deducted from this travel claim, and that this claim is true and correct in every material matter and conforms with the requirements of State laws, rules and regulations.</t>
  </si>
  <si>
    <t>State Management 
Approval :</t>
  </si>
  <si>
    <t xml:space="preserve">  REPORTABLE IN OR OUT OF STATE</t>
  </si>
  <si>
    <t>Office of the Adjutant General</t>
  </si>
  <si>
    <t>Travel 
Departure / Destination / Return</t>
  </si>
  <si>
    <t>2023 Travel Support Document</t>
  </si>
  <si>
    <t>TRAVEL ADVANCE (52010000)</t>
  </si>
  <si>
    <t>Revised: 18 August  2023</t>
  </si>
  <si>
    <t xml:space="preserve">
NOTE: The 1st two digits (50) of each GL have been omitted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</si>
</sst>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_)"/>
    <numFmt numFmtId="165" formatCode="0000"/>
    <numFmt numFmtId="166" formatCode="0.000"/>
    <numFmt numFmtId="167" formatCode="0.0000"/>
    <numFmt numFmtId="168" formatCode="[$-409]d\-mmm\-yyyy;@"/>
    <numFmt numFmtId="169" formatCode="&quot;$&quot;#,##0.00"/>
  </numFmts>
  <fonts count="13" x14ac:knownFonts="1">
    <font>
      <sz val="12"/>
      <name val="Helv"/>
    </font>
    <font>
      <sz val="12"/>
      <name val="Arial"/>
      <family val="2"/>
    </font>
    <font>
      <sz val="12"/>
      <name val="Helv"/>
    </font>
    <font>
      <sz val="14"/>
      <name val="Arial"/>
      <family val="2"/>
    </font>
    <font>
      <sz val="10"/>
      <name val="Arial"/>
      <family val="2"/>
    </font>
    <font>
      <b/>
      <sz val="10"/>
      <name val="Arial"/>
      <family val="2"/>
    </font>
    <font>
      <b/>
      <sz val="12"/>
      <name val="Arial"/>
      <family val="2"/>
    </font>
    <font>
      <u/>
      <sz val="12"/>
      <name val="Arial"/>
      <family val="2"/>
    </font>
    <font>
      <b/>
      <sz val="14"/>
      <name val="Arial"/>
      <family val="2"/>
    </font>
    <font>
      <b/>
      <sz val="20"/>
      <name val="Arial"/>
      <family val="2"/>
    </font>
    <font>
      <sz val="12"/>
      <color rgb="FFFF0000"/>
      <name val="Arial"/>
      <family val="2"/>
    </font>
    <font>
      <b/>
      <sz val="24"/>
      <name val="Arial"/>
      <family val="2"/>
    </font>
    <font>
      <i/>
      <sz val="12"/>
      <name val="Arial"/>
      <family val="2"/>
    </font>
  </fonts>
  <fills count="6">
    <fill>
      <patternFill patternType="none"/>
    </fill>
    <fill>
      <patternFill patternType="gray125"/>
    </fill>
    <fill>
      <patternFill patternType="gray125">
        <fgColor indexed="8"/>
        <bgColor indexed="55"/>
      </patternFill>
    </fill>
    <fill>
      <patternFill patternType="solid">
        <fgColor indexed="55"/>
        <bgColor indexed="64"/>
      </patternFill>
    </fill>
    <fill>
      <patternFill patternType="gray125">
        <bgColor indexed="55"/>
      </patternFill>
    </fill>
    <fill>
      <patternFill patternType="gray125">
        <fgColor auto="1"/>
        <bgColor indexed="55"/>
      </patternFill>
    </fill>
  </fills>
  <borders count="46">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style="thin">
        <color indexed="8"/>
      </left>
      <right style="thin">
        <color indexed="8"/>
      </right>
      <top/>
      <bottom style="thin">
        <color indexed="8"/>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right/>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auto="1"/>
      </bottom>
      <diagonal/>
    </border>
    <border>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64"/>
      </top>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style="medium">
        <color indexed="64"/>
      </left>
      <right/>
      <top style="medium">
        <color indexed="64"/>
      </top>
      <bottom/>
      <diagonal/>
    </border>
    <border>
      <left style="thin">
        <color indexed="8"/>
      </left>
      <right style="medium">
        <color indexed="64"/>
      </right>
      <top style="medium">
        <color indexed="64"/>
      </top>
      <bottom/>
      <diagonal/>
    </border>
    <border>
      <left style="medium">
        <color indexed="64"/>
      </left>
      <right/>
      <top/>
      <bottom/>
      <diagonal/>
    </border>
    <border>
      <left style="thin">
        <color indexed="8"/>
      </left>
      <right style="medium">
        <color indexed="64"/>
      </right>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thin">
        <color indexed="8"/>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medium">
        <color indexed="64"/>
      </left>
      <right style="thin">
        <color indexed="8"/>
      </right>
      <top style="medium">
        <color indexed="64"/>
      </top>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170">
    <xf numFmtId="0" fontId="0" fillId="0" borderId="0" xfId="0"/>
    <xf numFmtId="0" fontId="1" fillId="0" borderId="0" xfId="0" applyFont="1"/>
    <xf numFmtId="0" fontId="1" fillId="0" borderId="0" xfId="0" quotePrefix="1" applyFont="1" applyAlignment="1">
      <alignment horizontal="left"/>
    </xf>
    <xf numFmtId="0" fontId="1" fillId="0" borderId="0" xfId="0" applyFont="1" applyAlignment="1">
      <alignment horizontal="left"/>
    </xf>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right" vertical="center"/>
    </xf>
    <xf numFmtId="0" fontId="1" fillId="0" borderId="0" xfId="0" applyFont="1" applyBorder="1" applyAlignment="1">
      <alignment vertical="center"/>
    </xf>
    <xf numFmtId="0" fontId="1" fillId="0" borderId="8" xfId="0" applyFont="1" applyFill="1" applyBorder="1" applyAlignment="1" applyProtection="1">
      <alignment horizontal="center" vertical="center"/>
      <protection locked="0"/>
    </xf>
    <xf numFmtId="4" fontId="1" fillId="0" borderId="11" xfId="0" applyNumberFormat="1" applyFont="1" applyBorder="1" applyAlignment="1" applyProtection="1">
      <alignment horizontal="center" vertical="center"/>
      <protection locked="0"/>
    </xf>
    <xf numFmtId="4" fontId="1" fillId="0" borderId="3" xfId="0" applyNumberFormat="1" applyFont="1" applyBorder="1" applyAlignment="1" applyProtection="1">
      <alignment horizontal="center" vertical="center"/>
      <protection locked="0"/>
    </xf>
    <xf numFmtId="4" fontId="1" fillId="0" borderId="8" xfId="0" applyNumberFormat="1" applyFont="1" applyBorder="1" applyAlignment="1" applyProtection="1">
      <alignment horizontal="center" vertical="center"/>
      <protection locked="0"/>
    </xf>
    <xf numFmtId="4" fontId="1" fillId="0" borderId="3" xfId="0" quotePrefix="1" applyNumberFormat="1" applyFont="1" applyBorder="1" applyAlignment="1" applyProtection="1">
      <alignment horizontal="center" vertical="center"/>
      <protection locked="0"/>
    </xf>
    <xf numFmtId="4" fontId="1" fillId="0" borderId="8" xfId="0" quotePrefix="1" applyNumberFormat="1" applyFont="1" applyBorder="1" applyAlignment="1" applyProtection="1">
      <alignment horizontal="center" vertical="center"/>
      <protection locked="0"/>
    </xf>
    <xf numFmtId="14" fontId="1" fillId="0" borderId="3" xfId="0" quotePrefix="1" applyNumberFormat="1" applyFont="1" applyBorder="1" applyAlignment="1" applyProtection="1">
      <alignment horizontal="center" vertical="center"/>
      <protection locked="0"/>
    </xf>
    <xf numFmtId="0" fontId="1" fillId="0" borderId="3" xfId="0" quotePrefix="1" applyFont="1" applyBorder="1" applyAlignment="1" applyProtection="1">
      <alignment horizontal="left" vertical="center"/>
      <protection locked="0"/>
    </xf>
    <xf numFmtId="14" fontId="1" fillId="0" borderId="3" xfId="0" applyNumberFormat="1" applyFont="1" applyBorder="1" applyAlignment="1" applyProtection="1">
      <alignment vertical="center"/>
      <protection locked="0"/>
    </xf>
    <xf numFmtId="0" fontId="1" fillId="0" borderId="0" xfId="0" applyFont="1" applyBorder="1" applyAlignment="1">
      <alignment horizontal="fill" vertical="center"/>
    </xf>
    <xf numFmtId="0" fontId="1" fillId="0" borderId="4" xfId="0" applyFont="1" applyBorder="1" applyAlignment="1" applyProtection="1">
      <alignment horizontal="center" vertical="center"/>
    </xf>
    <xf numFmtId="0" fontId="3" fillId="0" borderId="0" xfId="0" applyFont="1" applyAlignment="1">
      <alignment horizontal="right"/>
    </xf>
    <xf numFmtId="0" fontId="1" fillId="0" borderId="3"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11" xfId="0" applyFont="1" applyBorder="1" applyAlignment="1" applyProtection="1">
      <alignment horizontal="center" vertical="center"/>
      <protection locked="0"/>
    </xf>
    <xf numFmtId="4" fontId="1" fillId="0" borderId="17" xfId="0" applyNumberFormat="1" applyFont="1" applyFill="1" applyBorder="1" applyAlignment="1" applyProtection="1">
      <alignment horizontal="center" vertical="center"/>
      <protection locked="0"/>
    </xf>
    <xf numFmtId="20" fontId="1" fillId="0" borderId="3"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14" fontId="1" fillId="0" borderId="3" xfId="0" applyNumberFormat="1"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3" xfId="0" quotePrefix="1" applyFont="1" applyBorder="1" applyAlignment="1">
      <alignment horizontal="center" vertical="center"/>
    </xf>
    <xf numFmtId="0" fontId="1" fillId="0" borderId="6"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pplyProtection="1">
      <alignment horizontal="center" vertical="center" wrapText="1"/>
      <protection locked="0"/>
    </xf>
    <xf numFmtId="2" fontId="1" fillId="0" borderId="0" xfId="0" applyNumberFormat="1" applyFont="1" applyAlignment="1">
      <alignment horizontal="centerContinuous" vertical="center"/>
    </xf>
    <xf numFmtId="2" fontId="1" fillId="0" borderId="0" xfId="0" applyNumberFormat="1" applyFont="1" applyAlignment="1">
      <alignment vertical="center"/>
    </xf>
    <xf numFmtId="2" fontId="1" fillId="0" borderId="0" xfId="0" applyNumberFormat="1" applyFont="1" applyBorder="1" applyAlignment="1">
      <alignment vertical="center"/>
    </xf>
    <xf numFmtId="2" fontId="6" fillId="0" borderId="0" xfId="0" applyNumberFormat="1" applyFont="1" applyBorder="1" applyAlignment="1">
      <alignment horizontal="center" vertical="center"/>
    </xf>
    <xf numFmtId="0" fontId="1" fillId="0" borderId="21" xfId="0" applyFont="1" applyFill="1" applyBorder="1" applyAlignment="1" applyProtection="1">
      <alignment horizontal="center" vertical="center"/>
      <protection locked="0"/>
    </xf>
    <xf numFmtId="0" fontId="1" fillId="0" borderId="26" xfId="0" applyFont="1" applyBorder="1" applyAlignment="1" applyProtection="1">
      <alignment horizontal="center" vertical="center" wrapText="1"/>
      <protection locked="0"/>
    </xf>
    <xf numFmtId="4" fontId="1" fillId="0" borderId="26" xfId="0" applyNumberFormat="1" applyFont="1" applyFill="1" applyBorder="1" applyAlignment="1" applyProtection="1">
      <alignment horizontal="center" vertical="center"/>
      <protection locked="0"/>
    </xf>
    <xf numFmtId="4" fontId="1" fillId="0" borderId="7" xfId="0" applyNumberFormat="1" applyFont="1" applyBorder="1" applyAlignment="1" applyProtection="1">
      <alignment horizontal="center" vertical="center"/>
      <protection locked="0"/>
    </xf>
    <xf numFmtId="4" fontId="1" fillId="0" borderId="21" xfId="0" applyNumberFormat="1" applyFont="1" applyBorder="1" applyAlignment="1" applyProtection="1">
      <alignment horizontal="center" vertical="center"/>
      <protection locked="0"/>
    </xf>
    <xf numFmtId="4" fontId="1" fillId="0" borderId="9" xfId="0" applyNumberFormat="1" applyFont="1" applyBorder="1" applyAlignment="1" applyProtection="1">
      <alignment horizontal="center" vertical="center"/>
      <protection locked="0"/>
    </xf>
    <xf numFmtId="0" fontId="1" fillId="0" borderId="16" xfId="0" applyFont="1" applyBorder="1" applyAlignment="1">
      <alignment vertical="center"/>
    </xf>
    <xf numFmtId="0" fontId="1" fillId="0" borderId="37" xfId="0" applyFont="1" applyBorder="1" applyAlignment="1" applyProtection="1">
      <alignment horizontal="center" vertical="center"/>
    </xf>
    <xf numFmtId="165" fontId="4" fillId="0" borderId="4" xfId="0" applyNumberFormat="1"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4" xfId="0" quotePrefix="1" applyFont="1" applyBorder="1" applyAlignment="1" applyProtection="1">
      <alignment horizontal="center" vertical="center"/>
    </xf>
    <xf numFmtId="0" fontId="4" fillId="0" borderId="5" xfId="0" quotePrefix="1" applyFont="1" applyBorder="1" applyAlignment="1" applyProtection="1">
      <alignment horizontal="center" vertical="center"/>
    </xf>
    <xf numFmtId="165" fontId="4" fillId="0" borderId="29" xfId="0" applyNumberFormat="1"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9" xfId="0" quotePrefix="1" applyFont="1" applyBorder="1" applyAlignment="1" applyProtection="1">
      <alignment horizontal="center" vertical="center"/>
    </xf>
    <xf numFmtId="2" fontId="6" fillId="0" borderId="0" xfId="0" applyNumberFormat="1" applyFont="1" applyBorder="1" applyAlignment="1" applyProtection="1">
      <alignment horizontal="center" vertical="center"/>
    </xf>
    <xf numFmtId="2" fontId="1" fillId="0" borderId="0" xfId="0" applyNumberFormat="1" applyFont="1" applyBorder="1" applyAlignment="1" applyProtection="1">
      <alignment vertical="center"/>
      <protection locked="0"/>
    </xf>
    <xf numFmtId="2" fontId="1" fillId="0" borderId="0" xfId="0" applyNumberFormat="1" applyFont="1" applyBorder="1" applyAlignment="1" applyProtection="1">
      <alignment horizontal="right" vertical="center"/>
      <protection locked="0"/>
    </xf>
    <xf numFmtId="2" fontId="1" fillId="0" borderId="0" xfId="0" applyNumberFormat="1" applyFont="1" applyBorder="1" applyAlignment="1">
      <alignment horizontal="right" vertical="center"/>
    </xf>
    <xf numFmtId="2" fontId="1" fillId="0" borderId="0" xfId="0" applyNumberFormat="1" applyFont="1" applyBorder="1" applyAlignment="1" applyProtection="1">
      <alignment horizontal="right" vertical="center"/>
    </xf>
    <xf numFmtId="167" fontId="1" fillId="0" borderId="0" xfId="0" applyNumberFormat="1" applyFont="1" applyAlignment="1">
      <alignment vertical="center"/>
    </xf>
    <xf numFmtId="0" fontId="4" fillId="0" borderId="29"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1" fillId="0" borderId="0" xfId="0" applyFont="1" applyAlignment="1">
      <alignment horizontal="right"/>
    </xf>
    <xf numFmtId="0" fontId="1" fillId="0" borderId="0" xfId="0" applyFont="1" applyBorder="1" applyAlignment="1">
      <alignment horizontal="right"/>
    </xf>
    <xf numFmtId="0" fontId="1" fillId="0" borderId="0" xfId="0" applyFont="1" applyBorder="1" applyProtection="1">
      <protection locked="0"/>
    </xf>
    <xf numFmtId="0" fontId="1" fillId="0" borderId="0" xfId="0" applyFont="1" applyBorder="1" applyAlignment="1" applyProtection="1">
      <alignment horizontal="right"/>
      <protection locked="0"/>
    </xf>
    <xf numFmtId="0" fontId="3" fillId="0" borderId="14" xfId="0" applyFont="1" applyBorder="1" applyAlignment="1">
      <alignment horizontal="center"/>
    </xf>
    <xf numFmtId="0" fontId="4" fillId="0" borderId="13" xfId="0" applyFont="1" applyBorder="1" applyAlignment="1" applyProtection="1">
      <alignment horizontal="left" vertical="center"/>
      <protection locked="0"/>
    </xf>
    <xf numFmtId="166" fontId="1" fillId="0" borderId="0" xfId="0" applyNumberFormat="1" applyFont="1" applyAlignment="1">
      <alignment vertical="center"/>
    </xf>
    <xf numFmtId="0" fontId="3" fillId="0" borderId="0" xfId="0" applyFont="1" applyBorder="1" applyAlignment="1">
      <alignment vertical="center" wrapText="1"/>
    </xf>
    <xf numFmtId="0" fontId="1" fillId="0" borderId="0" xfId="0" applyFont="1" applyAlignment="1">
      <alignment horizontal="left" vertical="top" wrapText="1"/>
    </xf>
    <xf numFmtId="0" fontId="3" fillId="0" borderId="0" xfId="0" applyFont="1" applyAlignment="1">
      <alignment wrapText="1"/>
    </xf>
    <xf numFmtId="0" fontId="1" fillId="0" borderId="0" xfId="0" applyFont="1" applyAlignment="1">
      <alignment vertical="top" wrapText="1"/>
    </xf>
    <xf numFmtId="0" fontId="1" fillId="2" borderId="3" xfId="0" applyFont="1" applyFill="1" applyBorder="1" applyAlignment="1">
      <alignmen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4" fillId="0" borderId="12" xfId="0" applyFont="1" applyBorder="1" applyAlignment="1" applyProtection="1">
      <alignment horizontal="left" vertical="center"/>
      <protection locked="0"/>
    </xf>
    <xf numFmtId="0" fontId="1" fillId="0" borderId="4" xfId="0" applyNumberFormat="1" applyFont="1" applyBorder="1" applyAlignment="1" applyProtection="1">
      <alignment horizontal="center" vertical="center"/>
    </xf>
    <xf numFmtId="166" fontId="7" fillId="0" borderId="4" xfId="0" quotePrefix="1" applyNumberFormat="1" applyFont="1" applyBorder="1" applyAlignment="1" applyProtection="1">
      <alignment horizontal="center" vertical="center"/>
    </xf>
    <xf numFmtId="40" fontId="1" fillId="0" borderId="37" xfId="0" applyNumberFormat="1" applyFont="1" applyBorder="1" applyAlignment="1" applyProtection="1">
      <alignment horizontal="center" vertical="center"/>
    </xf>
    <xf numFmtId="164" fontId="1" fillId="0" borderId="37" xfId="0" applyNumberFormat="1" applyFont="1" applyBorder="1" applyAlignment="1" applyProtection="1">
      <alignment horizontal="center" vertical="center"/>
    </xf>
    <xf numFmtId="169" fontId="1" fillId="0" borderId="3" xfId="0" applyNumberFormat="1" applyFont="1" applyBorder="1" applyAlignment="1" applyProtection="1">
      <alignment horizontal="center" vertical="center"/>
    </xf>
    <xf numFmtId="169" fontId="1" fillId="0" borderId="21" xfId="0" applyNumberFormat="1" applyFont="1" applyBorder="1" applyAlignment="1" applyProtection="1">
      <alignment horizontal="center" vertical="center"/>
    </xf>
    <xf numFmtId="169" fontId="6" fillId="0" borderId="32" xfId="0" applyNumberFormat="1" applyFont="1" applyBorder="1" applyAlignment="1" applyProtection="1">
      <alignment horizontal="center" vertical="center"/>
    </xf>
    <xf numFmtId="169" fontId="6" fillId="0" borderId="34" xfId="0" applyNumberFormat="1" applyFont="1" applyBorder="1" applyAlignment="1" applyProtection="1">
      <alignment horizontal="center" vertical="center"/>
    </xf>
    <xf numFmtId="169" fontId="8" fillId="0" borderId="22" xfId="0" applyNumberFormat="1" applyFont="1" applyBorder="1" applyAlignment="1" applyProtection="1">
      <alignment horizontal="center" vertical="center"/>
    </xf>
    <xf numFmtId="0" fontId="1" fillId="0" borderId="0" xfId="0" applyFont="1" applyAlignment="1">
      <alignment horizontal="right"/>
    </xf>
    <xf numFmtId="0" fontId="1" fillId="0" borderId="0" xfId="0" applyFont="1"/>
    <xf numFmtId="0" fontId="1" fillId="0" borderId="20" xfId="0" applyFont="1" applyBorder="1" applyAlignment="1" applyProtection="1">
      <alignment horizontal="left"/>
      <protection locked="0"/>
    </xf>
    <xf numFmtId="0" fontId="1" fillId="0" borderId="20" xfId="0" applyFont="1" applyBorder="1" applyAlignment="1" applyProtection="1">
      <alignment horizontal="center"/>
      <protection locked="0"/>
    </xf>
    <xf numFmtId="0" fontId="1" fillId="0" borderId="44" xfId="0" applyFont="1" applyBorder="1" applyAlignment="1" applyProtection="1">
      <alignment horizontal="center"/>
      <protection locked="0"/>
    </xf>
    <xf numFmtId="0" fontId="1" fillId="0" borderId="0" xfId="0" quotePrefix="1" applyFont="1" applyAlignment="1">
      <alignment horizontal="left"/>
    </xf>
    <xf numFmtId="0" fontId="1" fillId="0" borderId="0" xfId="0" applyFont="1" applyAlignment="1">
      <alignment horizontal="left" wrapText="1"/>
    </xf>
    <xf numFmtId="0" fontId="1" fillId="0" borderId="0" xfId="0" applyFont="1" applyAlignment="1">
      <alignment horizontal="right"/>
    </xf>
    <xf numFmtId="4" fontId="1" fillId="0" borderId="4"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7" xfId="0" applyFont="1" applyBorder="1" applyAlignment="1" applyProtection="1">
      <alignment horizontal="center" vertical="center"/>
    </xf>
    <xf numFmtId="4"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7" xfId="0" applyFont="1" applyFill="1" applyBorder="1" applyAlignment="1" applyProtection="1">
      <alignment horizontal="center" vertical="center"/>
    </xf>
    <xf numFmtId="0" fontId="6" fillId="0" borderId="0" xfId="0" applyFont="1" applyBorder="1" applyAlignment="1">
      <alignment horizontal="right" vertical="center"/>
    </xf>
    <xf numFmtId="0" fontId="6" fillId="0" borderId="10" xfId="0" applyFont="1" applyBorder="1" applyAlignment="1">
      <alignment horizontal="right" vertical="center"/>
    </xf>
    <xf numFmtId="169" fontId="1" fillId="0" borderId="20" xfId="0" applyNumberFormat="1" applyFont="1" applyBorder="1" applyAlignment="1" applyProtection="1">
      <alignment horizontal="center"/>
      <protection locked="0"/>
    </xf>
    <xf numFmtId="4" fontId="1" fillId="0" borderId="5" xfId="0" applyNumberFormat="1"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38" xfId="0" applyFont="1" applyBorder="1" applyAlignment="1" applyProtection="1">
      <alignment horizontal="center" vertical="center"/>
    </xf>
    <xf numFmtId="164" fontId="1" fillId="0" borderId="4" xfId="0" applyNumberFormat="1" applyFont="1" applyBorder="1" applyAlignment="1" applyProtection="1">
      <alignment horizontal="center" vertical="center"/>
    </xf>
    <xf numFmtId="164" fontId="1" fillId="0" borderId="37" xfId="0" applyNumberFormat="1" applyFont="1" applyBorder="1" applyAlignment="1" applyProtection="1">
      <alignment horizontal="center" vertical="center"/>
    </xf>
    <xf numFmtId="0" fontId="1" fillId="0" borderId="0" xfId="0" applyFont="1" applyAlignment="1">
      <alignment vertical="top" wrapText="1"/>
    </xf>
    <xf numFmtId="0" fontId="1" fillId="0" borderId="0" xfId="0" applyFont="1"/>
    <xf numFmtId="0" fontId="4" fillId="5" borderId="31" xfId="0" applyFont="1" applyFill="1" applyBorder="1" applyAlignment="1" applyProtection="1">
      <alignment horizontal="center" vertical="center"/>
    </xf>
    <xf numFmtId="0" fontId="4" fillId="5" borderId="27" xfId="0" applyFont="1" applyFill="1" applyBorder="1" applyAlignment="1" applyProtection="1">
      <alignment horizontal="center" vertical="center"/>
    </xf>
    <xf numFmtId="0" fontId="4" fillId="5" borderId="28" xfId="0" applyFont="1" applyFill="1" applyBorder="1" applyAlignment="1" applyProtection="1">
      <alignment horizontal="center" vertical="center"/>
    </xf>
    <xf numFmtId="0" fontId="4" fillId="5" borderId="33" xfId="0" applyFont="1" applyFill="1" applyBorder="1" applyAlignment="1" applyProtection="1">
      <alignment horizontal="center" vertical="center"/>
    </xf>
    <xf numFmtId="0" fontId="4" fillId="5" borderId="0"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5" borderId="40" xfId="0" applyFont="1" applyFill="1" applyBorder="1" applyAlignment="1" applyProtection="1">
      <alignment horizontal="center" vertical="center"/>
    </xf>
    <xf numFmtId="0" fontId="4" fillId="5" borderId="41" xfId="0" applyFont="1" applyFill="1" applyBorder="1" applyAlignment="1" applyProtection="1">
      <alignment horizontal="center" vertical="center"/>
    </xf>
    <xf numFmtId="0" fontId="4" fillId="5" borderId="42" xfId="0" applyFont="1" applyFill="1" applyBorder="1" applyAlignment="1" applyProtection="1">
      <alignment horizontal="center" vertical="center"/>
    </xf>
    <xf numFmtId="0" fontId="1" fillId="0" borderId="35" xfId="0" applyFont="1" applyBorder="1" applyAlignment="1" applyProtection="1">
      <alignment horizontal="center" vertical="center"/>
    </xf>
    <xf numFmtId="0" fontId="1" fillId="0" borderId="36" xfId="0" applyFont="1" applyBorder="1" applyAlignment="1" applyProtection="1">
      <alignment horizontal="center" vertical="center"/>
    </xf>
    <xf numFmtId="164" fontId="1" fillId="0" borderId="4" xfId="0" applyNumberFormat="1" applyFont="1" applyFill="1" applyBorder="1" applyAlignment="1" applyProtection="1">
      <alignment horizontal="center" vertical="center"/>
    </xf>
    <xf numFmtId="164" fontId="1" fillId="0" borderId="37" xfId="0" applyNumberFormat="1" applyFont="1" applyFill="1" applyBorder="1" applyAlignment="1" applyProtection="1">
      <alignment horizontal="center" vertical="center"/>
    </xf>
    <xf numFmtId="0" fontId="1" fillId="0" borderId="43" xfId="0" applyFont="1" applyBorder="1" applyAlignment="1" applyProtection="1">
      <alignment horizontal="center" vertical="center"/>
    </xf>
    <xf numFmtId="169" fontId="3" fillId="0" borderId="34" xfId="0" applyNumberFormat="1" applyFont="1" applyBorder="1" applyAlignment="1" applyProtection="1">
      <alignment horizontal="center" vertical="center"/>
    </xf>
    <xf numFmtId="169" fontId="3" fillId="0" borderId="39" xfId="0" applyNumberFormat="1" applyFont="1" applyBorder="1" applyAlignment="1" applyProtection="1">
      <alignment horizontal="center" vertical="center"/>
    </xf>
    <xf numFmtId="169" fontId="1" fillId="0" borderId="34" xfId="0" applyNumberFormat="1" applyFont="1" applyBorder="1" applyAlignment="1" applyProtection="1">
      <alignment horizontal="center" vertical="center"/>
    </xf>
    <xf numFmtId="169" fontId="1" fillId="0" borderId="39" xfId="0" applyNumberFormat="1" applyFont="1" applyBorder="1" applyAlignment="1" applyProtection="1">
      <alignment horizontal="center" vertical="center"/>
    </xf>
    <xf numFmtId="0" fontId="4" fillId="2" borderId="29" xfId="0" applyFont="1" applyFill="1" applyBorder="1" applyAlignment="1" applyProtection="1">
      <alignment horizontal="center" vertical="center"/>
    </xf>
    <xf numFmtId="0" fontId="1" fillId="3" borderId="4" xfId="0" applyFont="1" applyFill="1" applyBorder="1" applyAlignment="1" applyProtection="1">
      <alignment horizontal="center" vertical="center"/>
    </xf>
    <xf numFmtId="0" fontId="1" fillId="3" borderId="37" xfId="0" applyFont="1" applyFill="1" applyBorder="1" applyAlignment="1" applyProtection="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3" fillId="0" borderId="19" xfId="0" applyFont="1" applyBorder="1" applyAlignment="1">
      <alignment horizontal="left"/>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2" borderId="8" xfId="0" applyFont="1" applyFill="1" applyBorder="1" applyAlignment="1">
      <alignment vertical="center"/>
    </xf>
    <xf numFmtId="0" fontId="1" fillId="4" borderId="15" xfId="0" applyFont="1" applyFill="1" applyBorder="1" applyAlignment="1">
      <alignment vertical="center"/>
    </xf>
    <xf numFmtId="0" fontId="4" fillId="2" borderId="30"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0" fontId="1" fillId="3" borderId="5" xfId="0" applyFont="1" applyFill="1" applyBorder="1" applyAlignment="1" applyProtection="1">
      <alignment horizontal="center" vertical="center"/>
    </xf>
    <xf numFmtId="0" fontId="1" fillId="3" borderId="0" xfId="0" applyFont="1" applyFill="1" applyBorder="1" applyAlignment="1" applyProtection="1">
      <alignment horizontal="center" vertical="center"/>
    </xf>
    <xf numFmtId="0" fontId="1" fillId="3" borderId="38"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1" fillId="0" borderId="10" xfId="0" applyFont="1" applyBorder="1" applyAlignment="1">
      <alignment horizontal="center" vertical="center" wrapText="1"/>
    </xf>
    <xf numFmtId="0" fontId="11" fillId="0" borderId="0" xfId="0" applyFont="1" applyAlignment="1">
      <alignment horizontal="center" vertical="center"/>
    </xf>
    <xf numFmtId="168" fontId="3" fillId="0" borderId="20" xfId="0" applyNumberFormat="1" applyFont="1" applyBorder="1" applyAlignment="1" applyProtection="1">
      <alignment horizontal="left"/>
      <protection locked="0"/>
    </xf>
    <xf numFmtId="0" fontId="3" fillId="0" borderId="1" xfId="0" applyFont="1" applyBorder="1" applyAlignment="1" applyProtection="1">
      <alignment horizontal="left"/>
      <protection locked="0"/>
    </xf>
    <xf numFmtId="0" fontId="9" fillId="0" borderId="0" xfId="0" applyFont="1" applyAlignment="1">
      <alignment horizontal="center" vertical="center"/>
    </xf>
    <xf numFmtId="0" fontId="3" fillId="0" borderId="14" xfId="0" applyNumberFormat="1" applyFont="1" applyBorder="1" applyAlignment="1" applyProtection="1">
      <alignment horizontal="left"/>
      <protection locked="0"/>
    </xf>
    <xf numFmtId="0" fontId="3" fillId="0" borderId="20" xfId="0" applyFont="1" applyBorder="1" applyAlignment="1" applyProtection="1">
      <alignment horizontal="left"/>
      <protection locked="0"/>
    </xf>
    <xf numFmtId="0" fontId="1" fillId="4" borderId="16" xfId="0" applyFont="1" applyFill="1" applyBorder="1" applyAlignment="1">
      <alignment horizontal="center" vertical="center"/>
    </xf>
    <xf numFmtId="0" fontId="1" fillId="4" borderId="7" xfId="0" applyFont="1" applyFill="1" applyBorder="1" applyAlignment="1">
      <alignment horizontal="center" vertical="center"/>
    </xf>
    <xf numFmtId="0" fontId="1" fillId="0" borderId="4" xfId="0" applyFont="1" applyBorder="1" applyAlignment="1">
      <alignment horizontal="center" vertical="center" wrapText="1"/>
    </xf>
    <xf numFmtId="0" fontId="1"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xf>
    <xf numFmtId="0" fontId="1" fillId="0" borderId="0" xfId="0" applyFont="1" applyAlignment="1"/>
    <xf numFmtId="0" fontId="6" fillId="0" borderId="0" xfId="0" applyFont="1" applyAlignment="1">
      <alignment horizontal="center"/>
    </xf>
    <xf numFmtId="2" fontId="1" fillId="0" borderId="0" xfId="0" applyNumberFormat="1" applyFont="1" applyAlignment="1"/>
    <xf numFmtId="0" fontId="1" fillId="0" borderId="45" xfId="0" applyFont="1" applyBorder="1" applyAlignment="1" applyProtection="1">
      <alignment horizontal="center"/>
      <protection locked="0"/>
    </xf>
    <xf numFmtId="0" fontId="10" fillId="0" borderId="27" xfId="0" applyFont="1" applyBorder="1" applyAlignment="1">
      <alignment horizontal="left" vertical="top" wrapText="1"/>
    </xf>
  </cellXfs>
  <cellStyles count="9">
    <cellStyle name="Normal" xfId="0" builtinId="0"/>
    <cellStyle name="Normal - Style1" xfId="1"/>
    <cellStyle name="Normal - Style2" xfId="2"/>
    <cellStyle name="Normal - Style3" xfId="3"/>
    <cellStyle name="Normal - Style4" xfId="4"/>
    <cellStyle name="Normal - Style5" xfId="5"/>
    <cellStyle name="Normal - Style6" xfId="6"/>
    <cellStyle name="Normal - Style7" xfId="7"/>
    <cellStyle name="Normal - Style8"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9"/>
  <sheetViews>
    <sheetView showGridLines="0" showZeros="0" tabSelected="1" view="pageBreakPreview" zoomScale="70" zoomScaleNormal="75" zoomScaleSheetLayoutView="70" workbookViewId="0">
      <selection activeCell="A13" sqref="A13:XFD13"/>
    </sheetView>
  </sheetViews>
  <sheetFormatPr defaultColWidth="9.77734375" defaultRowHeight="15" x14ac:dyDescent="0.2"/>
  <cols>
    <col min="1" max="1" width="12.77734375" style="1" customWidth="1"/>
    <col min="2" max="2" width="8.77734375" style="1" customWidth="1"/>
    <col min="3" max="3" width="12.77734375" style="1" customWidth="1"/>
    <col min="4" max="4" width="8.77734375" style="1" customWidth="1"/>
    <col min="5" max="5" width="50.77734375" style="1" customWidth="1"/>
    <col min="6" max="6" width="11.77734375" style="1" customWidth="1"/>
    <col min="7" max="8" width="10.77734375" style="1" customWidth="1"/>
    <col min="9" max="18" width="12.77734375" style="1" customWidth="1"/>
    <col min="19" max="19" width="15.21875" style="4" customWidth="1"/>
    <col min="20" max="20" width="18.33203125" style="36" hidden="1" customWidth="1"/>
    <col min="21" max="21" width="14.109375" style="36" hidden="1" customWidth="1"/>
    <col min="22" max="22" width="6.6640625" style="36" hidden="1" customWidth="1"/>
    <col min="23" max="23" width="4" style="36" hidden="1" customWidth="1"/>
    <col min="24" max="24" width="3" style="36" hidden="1" customWidth="1"/>
    <col min="25" max="25" width="2.88671875" style="36" hidden="1" customWidth="1"/>
    <col min="26" max="26" width="2.6640625" style="36" hidden="1" customWidth="1"/>
    <col min="27" max="28" width="3.5546875" style="36" hidden="1" customWidth="1"/>
    <col min="29" max="29" width="4.33203125" style="36" hidden="1" customWidth="1"/>
    <col min="30" max="30" width="11.21875" style="36" hidden="1" customWidth="1"/>
    <col min="31" max="31" width="4.109375" style="36" hidden="1" customWidth="1"/>
    <col min="32" max="32" width="8.21875" style="36" hidden="1" customWidth="1"/>
    <col min="33" max="33" width="3.44140625" style="36" hidden="1" customWidth="1"/>
    <col min="34" max="34" width="3.88671875" style="36" hidden="1" customWidth="1"/>
    <col min="35" max="35" width="3.21875" style="36" hidden="1" customWidth="1"/>
    <col min="36" max="36" width="3.33203125" style="36" hidden="1" customWidth="1"/>
    <col min="37" max="37" width="3.109375" style="36" hidden="1" customWidth="1"/>
    <col min="38" max="38" width="2.5546875" style="36" hidden="1" customWidth="1"/>
    <col min="39" max="39" width="3.88671875" style="36" hidden="1" customWidth="1"/>
    <col min="40" max="40" width="8.6640625" style="36" hidden="1" customWidth="1"/>
    <col min="41" max="41" width="4.109375" style="36" hidden="1" customWidth="1"/>
    <col min="42" max="42" width="3.33203125" style="36" hidden="1" customWidth="1"/>
    <col min="43" max="43" width="3.5546875" style="36" hidden="1" customWidth="1"/>
    <col min="44" max="44" width="3.77734375" style="36" hidden="1" customWidth="1"/>
    <col min="45" max="45" width="4.44140625" style="36" hidden="1" customWidth="1"/>
    <col min="46" max="47" width="3.5546875" style="36" hidden="1" customWidth="1"/>
    <col min="48" max="48" width="4" style="36" hidden="1" customWidth="1"/>
    <col min="49" max="49" width="4.21875" style="36" hidden="1" customWidth="1"/>
    <col min="50" max="50" width="4.6640625" style="36" hidden="1" customWidth="1"/>
    <col min="51" max="51" width="4.21875" style="36" hidden="1" customWidth="1"/>
    <col min="52" max="52" width="3.109375" style="36" hidden="1" customWidth="1"/>
    <col min="53" max="53" width="9.77734375" style="4" hidden="1" customWidth="1"/>
    <col min="54" max="54" width="9.77734375" style="4" customWidth="1"/>
    <col min="55" max="55" width="9.77734375" style="1" customWidth="1"/>
    <col min="56" max="16384" width="9.77734375" style="1"/>
  </cols>
  <sheetData>
    <row r="1" spans="1:54" s="4" customFormat="1" ht="30" customHeight="1" x14ac:dyDescent="0.25">
      <c r="A1" s="148" t="s">
        <v>39</v>
      </c>
      <c r="B1" s="148"/>
      <c r="C1" s="148"/>
      <c r="D1" s="148"/>
      <c r="E1" s="148"/>
      <c r="F1" s="148"/>
      <c r="G1" s="148"/>
      <c r="H1" s="148"/>
      <c r="I1" s="148"/>
      <c r="J1" s="148"/>
      <c r="K1" s="148"/>
      <c r="L1" s="148"/>
      <c r="M1" s="148"/>
      <c r="N1" s="148"/>
      <c r="O1" s="148"/>
      <c r="P1" s="148"/>
      <c r="Q1" s="148"/>
      <c r="R1" s="148"/>
      <c r="S1" s="148"/>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row>
    <row r="2" spans="1:54" s="4" customFormat="1" ht="30" customHeight="1" x14ac:dyDescent="0.25">
      <c r="A2" s="148" t="s">
        <v>40</v>
      </c>
      <c r="B2" s="148"/>
      <c r="C2" s="148"/>
      <c r="D2" s="148"/>
      <c r="E2" s="148"/>
      <c r="F2" s="148"/>
      <c r="G2" s="148"/>
      <c r="H2" s="148"/>
      <c r="I2" s="148"/>
      <c r="J2" s="148"/>
      <c r="K2" s="148"/>
      <c r="L2" s="148"/>
      <c r="M2" s="148"/>
      <c r="N2" s="148"/>
      <c r="O2" s="148"/>
      <c r="P2" s="148"/>
      <c r="Q2" s="148"/>
      <c r="R2" s="148"/>
      <c r="S2" s="148"/>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4" s="4" customFormat="1" ht="30" customHeight="1" x14ac:dyDescent="0.25">
      <c r="A3" s="151" t="s">
        <v>67</v>
      </c>
      <c r="B3" s="151"/>
      <c r="C3" s="151"/>
      <c r="D3" s="151"/>
      <c r="E3" s="151"/>
      <c r="F3" s="151"/>
      <c r="G3" s="151"/>
      <c r="H3" s="151"/>
      <c r="I3" s="151"/>
      <c r="J3" s="151"/>
      <c r="K3" s="151"/>
      <c r="L3" s="151"/>
      <c r="M3" s="151"/>
      <c r="N3" s="151"/>
      <c r="O3" s="151"/>
      <c r="P3" s="151"/>
      <c r="Q3" s="151"/>
      <c r="R3" s="151"/>
      <c r="S3" s="151"/>
      <c r="T3" s="35"/>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row>
    <row r="4" spans="1:54" ht="5.0999999999999996" customHeight="1" x14ac:dyDescent="0.2"/>
    <row r="5" spans="1:54" s="4" customFormat="1" ht="30" customHeight="1" x14ac:dyDescent="0.25">
      <c r="A5" s="19" t="s">
        <v>28</v>
      </c>
      <c r="B5" s="150"/>
      <c r="C5" s="150"/>
      <c r="D5" s="150"/>
      <c r="E5" s="150"/>
      <c r="F5" s="5"/>
      <c r="G5" s="5"/>
      <c r="H5" s="5"/>
      <c r="J5" s="6"/>
      <c r="K5" s="19" t="s">
        <v>31</v>
      </c>
      <c r="L5" s="152"/>
      <c r="M5" s="152"/>
      <c r="N5" s="152"/>
      <c r="O5" s="152"/>
      <c r="P5" s="152"/>
      <c r="R5" s="19" t="s">
        <v>32</v>
      </c>
      <c r="S5" s="67" t="s">
        <v>7</v>
      </c>
      <c r="T5" s="36">
        <v>0</v>
      </c>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row>
    <row r="6" spans="1:54" s="4" customFormat="1" ht="30" customHeight="1" x14ac:dyDescent="0.25">
      <c r="A6" s="19" t="s">
        <v>29</v>
      </c>
      <c r="B6" s="153"/>
      <c r="C6" s="153"/>
      <c r="D6" s="153"/>
      <c r="E6" s="153"/>
      <c r="F6" s="153"/>
      <c r="G6" s="153"/>
      <c r="H6" s="153"/>
      <c r="J6" s="6"/>
      <c r="K6" s="19" t="s">
        <v>30</v>
      </c>
      <c r="L6" s="136" t="s">
        <v>65</v>
      </c>
      <c r="M6" s="136"/>
      <c r="N6" s="136"/>
      <c r="O6" s="136"/>
      <c r="P6" s="136"/>
      <c r="Q6" s="19" t="s">
        <v>33</v>
      </c>
      <c r="R6" s="149"/>
      <c r="S6" s="149"/>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row>
    <row r="8" spans="1:54" x14ac:dyDescent="0.2">
      <c r="A8" s="158" t="s">
        <v>61</v>
      </c>
      <c r="B8" s="158"/>
      <c r="C8" s="158"/>
      <c r="D8" s="159"/>
      <c r="E8" s="33" t="s">
        <v>64</v>
      </c>
      <c r="F8" s="154"/>
      <c r="G8" s="154"/>
      <c r="H8" s="154"/>
      <c r="I8" s="154"/>
      <c r="J8" s="155"/>
      <c r="K8" s="28">
        <v>51520000</v>
      </c>
      <c r="L8" s="139"/>
      <c r="M8" s="140"/>
      <c r="N8" s="140"/>
      <c r="O8" s="140"/>
      <c r="P8" s="31">
        <v>51510000</v>
      </c>
      <c r="Q8" s="74"/>
      <c r="R8" s="31">
        <v>21440000</v>
      </c>
    </row>
    <row r="9" spans="1:54" x14ac:dyDescent="0.2">
      <c r="A9" s="158"/>
      <c r="B9" s="158"/>
      <c r="C9" s="158"/>
      <c r="D9" s="159"/>
      <c r="E9" s="33" t="s">
        <v>12</v>
      </c>
      <c r="F9" s="161" t="s">
        <v>36</v>
      </c>
      <c r="G9" s="28" t="s">
        <v>34</v>
      </c>
      <c r="H9" s="75" t="s">
        <v>37</v>
      </c>
      <c r="I9" s="28">
        <v>50040000</v>
      </c>
      <c r="J9" s="28">
        <v>10720000</v>
      </c>
      <c r="K9" s="28">
        <v>50010000</v>
      </c>
      <c r="L9" s="28">
        <v>50020000</v>
      </c>
      <c r="M9" s="28">
        <v>50030000</v>
      </c>
      <c r="N9" s="28">
        <v>50050000</v>
      </c>
      <c r="O9" s="28">
        <v>50060000</v>
      </c>
      <c r="P9" s="28">
        <v>50080000</v>
      </c>
      <c r="Q9" s="28">
        <v>50070000</v>
      </c>
      <c r="R9" s="28">
        <v>21430000</v>
      </c>
    </row>
    <row r="10" spans="1:54" x14ac:dyDescent="0.2">
      <c r="A10" s="160"/>
      <c r="B10" s="159"/>
      <c r="C10" s="160"/>
      <c r="D10" s="159"/>
      <c r="E10" s="33" t="s">
        <v>16</v>
      </c>
      <c r="F10" s="162"/>
      <c r="G10" s="28" t="s">
        <v>35</v>
      </c>
      <c r="H10" s="76" t="s">
        <v>38</v>
      </c>
      <c r="I10" s="29">
        <v>50540000</v>
      </c>
      <c r="J10" s="28">
        <v>10720000</v>
      </c>
      <c r="K10" s="28">
        <v>50510000</v>
      </c>
      <c r="L10" s="28">
        <v>50520000</v>
      </c>
      <c r="M10" s="28">
        <v>50530000</v>
      </c>
      <c r="N10" s="28">
        <v>50550000</v>
      </c>
      <c r="O10" s="30">
        <v>50560000</v>
      </c>
      <c r="P10" s="28">
        <v>50580000</v>
      </c>
      <c r="Q10" s="31">
        <v>50570000</v>
      </c>
      <c r="R10" s="28">
        <v>21430000</v>
      </c>
    </row>
    <row r="11" spans="1:54" s="4" customFormat="1" ht="24.95" customHeight="1" x14ac:dyDescent="0.25">
      <c r="A11" s="163" t="s">
        <v>0</v>
      </c>
      <c r="B11" s="33" t="s">
        <v>1</v>
      </c>
      <c r="C11" s="164" t="s">
        <v>3</v>
      </c>
      <c r="D11" s="33" t="s">
        <v>2</v>
      </c>
      <c r="E11" s="147" t="s">
        <v>66</v>
      </c>
      <c r="F11" s="134" t="s">
        <v>27</v>
      </c>
      <c r="G11" s="134" t="s">
        <v>14</v>
      </c>
      <c r="H11" s="134" t="s">
        <v>15</v>
      </c>
      <c r="I11" s="134" t="s">
        <v>17</v>
      </c>
      <c r="J11" s="134" t="s">
        <v>18</v>
      </c>
      <c r="K11" s="137" t="s">
        <v>19</v>
      </c>
      <c r="L11" s="137" t="s">
        <v>20</v>
      </c>
      <c r="M11" s="134" t="s">
        <v>21</v>
      </c>
      <c r="N11" s="134" t="s">
        <v>22</v>
      </c>
      <c r="O11" s="134" t="s">
        <v>23</v>
      </c>
      <c r="P11" s="134" t="s">
        <v>24</v>
      </c>
      <c r="Q11" s="134" t="s">
        <v>25</v>
      </c>
      <c r="R11" s="134" t="s">
        <v>26</v>
      </c>
      <c r="S11" s="132" t="s">
        <v>46</v>
      </c>
      <c r="T11" s="37"/>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row>
    <row r="12" spans="1:54" s="4" customFormat="1" ht="24.95" customHeight="1" x14ac:dyDescent="0.25">
      <c r="A12" s="135"/>
      <c r="B12" s="32" t="s">
        <v>4</v>
      </c>
      <c r="C12" s="138"/>
      <c r="D12" s="32" t="s">
        <v>5</v>
      </c>
      <c r="E12" s="135"/>
      <c r="F12" s="135"/>
      <c r="G12" s="135"/>
      <c r="H12" s="135"/>
      <c r="I12" s="156"/>
      <c r="J12" s="157"/>
      <c r="K12" s="138"/>
      <c r="L12" s="138"/>
      <c r="M12" s="135"/>
      <c r="N12" s="135"/>
      <c r="O12" s="135"/>
      <c r="P12" s="138"/>
      <c r="Q12" s="135"/>
      <c r="R12" s="135"/>
      <c r="S12" s="133"/>
      <c r="T12" s="38"/>
      <c r="U12" s="36"/>
      <c r="V12" s="36" t="s">
        <v>47</v>
      </c>
      <c r="W12" s="36"/>
      <c r="X12" s="36"/>
      <c r="Y12" s="36"/>
      <c r="Z12" s="36"/>
      <c r="AA12" s="36"/>
      <c r="AB12" s="36"/>
      <c r="AC12" s="36"/>
      <c r="AD12" s="36"/>
      <c r="AE12" s="36"/>
      <c r="AF12" s="36" t="s">
        <v>48</v>
      </c>
      <c r="AG12" s="36"/>
      <c r="AH12" s="36"/>
      <c r="AI12" s="36"/>
      <c r="AJ12" s="36"/>
      <c r="AK12" s="36"/>
      <c r="AL12" s="36"/>
      <c r="AM12" s="36"/>
      <c r="AN12" s="36"/>
      <c r="AO12" s="36"/>
      <c r="AP12" s="36"/>
      <c r="AQ12" s="36"/>
      <c r="AR12" s="36"/>
      <c r="AS12" s="36"/>
      <c r="AT12" s="36"/>
      <c r="AU12" s="36"/>
      <c r="AV12" s="36"/>
      <c r="AW12" s="36"/>
      <c r="AX12" s="36"/>
      <c r="AY12" s="36"/>
      <c r="AZ12" s="36"/>
    </row>
    <row r="13" spans="1:54" ht="34.9" customHeight="1" x14ac:dyDescent="0.2">
      <c r="A13" s="14"/>
      <c r="B13" s="24"/>
      <c r="C13" s="25"/>
      <c r="D13" s="26"/>
      <c r="E13" s="77"/>
      <c r="F13" s="21"/>
      <c r="G13" s="20"/>
      <c r="H13" s="8"/>
      <c r="I13" s="34"/>
      <c r="J13" s="23"/>
      <c r="K13" s="9"/>
      <c r="L13" s="10"/>
      <c r="M13" s="10"/>
      <c r="N13" s="10"/>
      <c r="O13" s="11"/>
      <c r="P13" s="10"/>
      <c r="Q13" s="10"/>
      <c r="R13" s="10"/>
      <c r="S13" s="82">
        <f>SUM(K13:R13)</f>
        <v>0</v>
      </c>
      <c r="T13" s="36" t="b">
        <f>IF(G13=2, 0, IF(F13=1, I13*$V$61, IF(F13=2, I13*$V$62)))</f>
        <v>0</v>
      </c>
      <c r="U13" s="36">
        <f>IF($G13=1,$J13,0)</f>
        <v>0</v>
      </c>
      <c r="V13" s="36">
        <f>IF(AND($G13=1,$H13=2),$K13,0)</f>
        <v>0</v>
      </c>
      <c r="W13" s="36">
        <f>IF($G13=1,$L13,0)</f>
        <v>0</v>
      </c>
      <c r="X13" s="36">
        <f>IF($G13=1,$M13,0)</f>
        <v>0</v>
      </c>
      <c r="Y13" s="36">
        <f>IF($G13=1,$N13,0)</f>
        <v>0</v>
      </c>
      <c r="Z13" s="36">
        <f>IF($G13=1,$O13,0)</f>
        <v>0</v>
      </c>
      <c r="AA13" s="36">
        <f t="shared" ref="AA13:AA32" si="0">IF($G13=1,$P13,0)</f>
        <v>0</v>
      </c>
      <c r="AB13" s="36">
        <f t="shared" ref="AB13:AB32" si="1">IF($G13=1,$Q13,0)</f>
        <v>0</v>
      </c>
      <c r="AC13" s="36">
        <f t="shared" ref="AC13:AC32" si="2">IF($H13=1,$R13,0)</f>
        <v>0</v>
      </c>
      <c r="AD13" s="36" t="b">
        <f>IF(G13=1, 0, IF(F13=1, I13*$V$61, IF(F13=2, I13*$V$62)))</f>
        <v>0</v>
      </c>
      <c r="AE13" s="36">
        <f>IF($G13=2,$J13,0)</f>
        <v>0</v>
      </c>
      <c r="AF13" s="36">
        <f>IF(AND($G13=2,$H13=2),$K13,0)</f>
        <v>0</v>
      </c>
      <c r="AG13" s="36">
        <f>IF($G13=2,$L13,0)</f>
        <v>0</v>
      </c>
      <c r="AH13" s="36">
        <f>IF($G13=2,$M13,0)</f>
        <v>0</v>
      </c>
      <c r="AI13" s="36">
        <f>IF($G13=2,$N13,0)</f>
        <v>0</v>
      </c>
      <c r="AJ13" s="36">
        <f>IF($G13=2,$O13,0)</f>
        <v>0</v>
      </c>
      <c r="AK13" s="36">
        <f t="shared" ref="AK13:AK32" si="3">IF($G13=2,$P13,0)</f>
        <v>0</v>
      </c>
      <c r="AL13" s="36">
        <f t="shared" ref="AL13:AL32" si="4">IF($G13=2,$Q13,0)</f>
        <v>0</v>
      </c>
      <c r="AM13" s="36">
        <f t="shared" ref="AM13:AM32" si="5">IF($H13=2,$R13,0)</f>
        <v>0</v>
      </c>
      <c r="AN13" s="36">
        <f>IF($H13=1,$K13,0)</f>
        <v>0</v>
      </c>
    </row>
    <row r="14" spans="1:54" s="88" customFormat="1" ht="34.9" customHeight="1" x14ac:dyDescent="0.2">
      <c r="A14" s="14"/>
      <c r="B14" s="27"/>
      <c r="C14" s="25"/>
      <c r="D14" s="26"/>
      <c r="E14" s="68"/>
      <c r="F14" s="22"/>
      <c r="G14" s="20"/>
      <c r="H14" s="8"/>
      <c r="I14" s="34"/>
      <c r="J14" s="23"/>
      <c r="K14" s="9"/>
      <c r="L14" s="12"/>
      <c r="M14" s="12"/>
      <c r="N14" s="10"/>
      <c r="O14" s="11"/>
      <c r="P14" s="10"/>
      <c r="Q14" s="10"/>
      <c r="R14" s="10"/>
      <c r="S14" s="82">
        <f t="shared" ref="S14:S17" si="6">SUM(K14:R14)</f>
        <v>0</v>
      </c>
      <c r="T14" s="36" t="b">
        <f t="shared" ref="T14:T17" si="7">IF(G14=2, 0, IF(F14=1, I14*$V$61, IF(F14=2, I14*$V$62)))</f>
        <v>0</v>
      </c>
      <c r="U14" s="36">
        <f>IF($G14=1,$J14,0)</f>
        <v>0</v>
      </c>
      <c r="V14" s="36">
        <f t="shared" ref="V14:V17" si="8">IF(AND($G14=1,$H14=2),$K14,0)</f>
        <v>0</v>
      </c>
      <c r="W14" s="36">
        <f t="shared" ref="W14:W17" si="9">IF($G14=1,$L14,0)</f>
        <v>0</v>
      </c>
      <c r="X14" s="36">
        <f t="shared" ref="X14:X17" si="10">IF($G14=1,$M14,0)</f>
        <v>0</v>
      </c>
      <c r="Y14" s="36">
        <f t="shared" ref="Y14:Y17" si="11">IF($G14=1,$N14,0)</f>
        <v>0</v>
      </c>
      <c r="Z14" s="36">
        <f t="shared" ref="Z14:Z17" si="12">IF($G14=1,$O14,0)</f>
        <v>0</v>
      </c>
      <c r="AA14" s="36">
        <f t="shared" si="0"/>
        <v>0</v>
      </c>
      <c r="AB14" s="36">
        <f t="shared" si="1"/>
        <v>0</v>
      </c>
      <c r="AC14" s="36">
        <f t="shared" si="2"/>
        <v>0</v>
      </c>
      <c r="AD14" s="36" t="b">
        <f t="shared" ref="AD14:AD17" si="13">IF(G14=1, 0, IF(F14=1, I14*$V$61, IF(F14=2, I14*$V$62)))</f>
        <v>0</v>
      </c>
      <c r="AE14" s="36">
        <f t="shared" ref="AE14:AE17" si="14">IF($G14=2,$J14,0)</f>
        <v>0</v>
      </c>
      <c r="AF14" s="36">
        <f t="shared" ref="AF14:AF17" si="15">IF(AND($G14=2,$H14=2),$K14,0)</f>
        <v>0</v>
      </c>
      <c r="AG14" s="36">
        <f t="shared" ref="AG14:AG17" si="16">IF($G14=2,$L14,0)</f>
        <v>0</v>
      </c>
      <c r="AH14" s="36">
        <f t="shared" ref="AH14:AH17" si="17">IF($G14=2,$M14,0)</f>
        <v>0</v>
      </c>
      <c r="AI14" s="36">
        <f t="shared" ref="AI14:AI17" si="18">IF($G14=2,$N14,0)</f>
        <v>0</v>
      </c>
      <c r="AJ14" s="36">
        <f t="shared" ref="AJ14:AJ17" si="19">IF($G14=2,$O14,0)</f>
        <v>0</v>
      </c>
      <c r="AK14" s="36">
        <f t="shared" si="3"/>
        <v>0</v>
      </c>
      <c r="AL14" s="36">
        <f t="shared" si="4"/>
        <v>0</v>
      </c>
      <c r="AM14" s="36">
        <f t="shared" si="5"/>
        <v>0</v>
      </c>
      <c r="AN14" s="36">
        <f t="shared" ref="AN14:AN17" si="20">IF($H14=1,$K14,0)</f>
        <v>0</v>
      </c>
      <c r="AO14" s="36"/>
      <c r="AP14" s="36"/>
      <c r="AQ14" s="36"/>
      <c r="AR14" s="36"/>
      <c r="AS14" s="36"/>
      <c r="AT14" s="36"/>
      <c r="AU14" s="36"/>
      <c r="AV14" s="36"/>
      <c r="AW14" s="36"/>
      <c r="AX14" s="36"/>
      <c r="AY14" s="36"/>
      <c r="AZ14" s="36"/>
      <c r="BA14" s="4"/>
      <c r="BB14" s="4"/>
    </row>
    <row r="15" spans="1:54" s="88" customFormat="1" ht="34.9" customHeight="1" x14ac:dyDescent="0.2">
      <c r="A15" s="14"/>
      <c r="B15" s="27"/>
      <c r="C15" s="25"/>
      <c r="D15" s="26"/>
      <c r="E15" s="68"/>
      <c r="F15" s="22"/>
      <c r="G15" s="20"/>
      <c r="H15" s="8"/>
      <c r="I15" s="34"/>
      <c r="J15" s="23"/>
      <c r="K15" s="9"/>
      <c r="L15" s="12"/>
      <c r="M15" s="12"/>
      <c r="N15" s="10"/>
      <c r="O15" s="11"/>
      <c r="P15" s="10"/>
      <c r="Q15" s="10"/>
      <c r="R15" s="10"/>
      <c r="S15" s="82">
        <f t="shared" si="6"/>
        <v>0</v>
      </c>
      <c r="T15" s="36" t="b">
        <f t="shared" si="7"/>
        <v>0</v>
      </c>
      <c r="U15" s="36">
        <f t="shared" ref="U15:U17" si="21">IF($G15=1,$J15,0)</f>
        <v>0</v>
      </c>
      <c r="V15" s="36">
        <f t="shared" si="8"/>
        <v>0</v>
      </c>
      <c r="W15" s="36">
        <f t="shared" si="9"/>
        <v>0</v>
      </c>
      <c r="X15" s="36">
        <f t="shared" si="10"/>
        <v>0</v>
      </c>
      <c r="Y15" s="36">
        <f t="shared" si="11"/>
        <v>0</v>
      </c>
      <c r="Z15" s="36">
        <f t="shared" si="12"/>
        <v>0</v>
      </c>
      <c r="AA15" s="36">
        <f t="shared" si="0"/>
        <v>0</v>
      </c>
      <c r="AB15" s="36">
        <f t="shared" si="1"/>
        <v>0</v>
      </c>
      <c r="AC15" s="36">
        <f t="shared" si="2"/>
        <v>0</v>
      </c>
      <c r="AD15" s="36" t="b">
        <f t="shared" si="13"/>
        <v>0</v>
      </c>
      <c r="AE15" s="36">
        <f t="shared" si="14"/>
        <v>0</v>
      </c>
      <c r="AF15" s="36">
        <f t="shared" si="15"/>
        <v>0</v>
      </c>
      <c r="AG15" s="36">
        <f t="shared" si="16"/>
        <v>0</v>
      </c>
      <c r="AH15" s="36">
        <f t="shared" si="17"/>
        <v>0</v>
      </c>
      <c r="AI15" s="36">
        <f t="shared" si="18"/>
        <v>0</v>
      </c>
      <c r="AJ15" s="36">
        <f t="shared" si="19"/>
        <v>0</v>
      </c>
      <c r="AK15" s="36">
        <f t="shared" si="3"/>
        <v>0</v>
      </c>
      <c r="AL15" s="36">
        <f t="shared" si="4"/>
        <v>0</v>
      </c>
      <c r="AM15" s="36">
        <f t="shared" si="5"/>
        <v>0</v>
      </c>
      <c r="AN15" s="36">
        <f t="shared" si="20"/>
        <v>0</v>
      </c>
      <c r="AO15" s="36"/>
      <c r="AP15" s="36"/>
      <c r="AQ15" s="36"/>
      <c r="AR15" s="36"/>
      <c r="AS15" s="36"/>
      <c r="AT15" s="36"/>
      <c r="AU15" s="36"/>
      <c r="AV15" s="36"/>
      <c r="AW15" s="36"/>
      <c r="AX15" s="36"/>
      <c r="AY15" s="36"/>
      <c r="AZ15" s="36"/>
      <c r="BA15" s="4"/>
      <c r="BB15" s="4"/>
    </row>
    <row r="16" spans="1:54" s="88" customFormat="1" ht="34.9" customHeight="1" x14ac:dyDescent="0.2">
      <c r="A16" s="14"/>
      <c r="B16" s="27"/>
      <c r="C16" s="25"/>
      <c r="D16" s="26"/>
      <c r="E16" s="68"/>
      <c r="F16" s="22"/>
      <c r="G16" s="20"/>
      <c r="H16" s="8"/>
      <c r="I16" s="34"/>
      <c r="J16" s="23"/>
      <c r="K16" s="9"/>
      <c r="L16" s="12"/>
      <c r="M16" s="12"/>
      <c r="N16" s="10"/>
      <c r="O16" s="11"/>
      <c r="P16" s="10"/>
      <c r="Q16" s="10"/>
      <c r="R16" s="10"/>
      <c r="S16" s="82">
        <f t="shared" si="6"/>
        <v>0</v>
      </c>
      <c r="T16" s="36" t="b">
        <f t="shared" si="7"/>
        <v>0</v>
      </c>
      <c r="U16" s="36">
        <f t="shared" si="21"/>
        <v>0</v>
      </c>
      <c r="V16" s="36">
        <f t="shared" si="8"/>
        <v>0</v>
      </c>
      <c r="W16" s="36">
        <f t="shared" si="9"/>
        <v>0</v>
      </c>
      <c r="X16" s="36">
        <f t="shared" si="10"/>
        <v>0</v>
      </c>
      <c r="Y16" s="36">
        <f t="shared" si="11"/>
        <v>0</v>
      </c>
      <c r="Z16" s="36">
        <f t="shared" si="12"/>
        <v>0</v>
      </c>
      <c r="AA16" s="36">
        <f t="shared" si="0"/>
        <v>0</v>
      </c>
      <c r="AB16" s="36">
        <f t="shared" si="1"/>
        <v>0</v>
      </c>
      <c r="AC16" s="36">
        <f t="shared" si="2"/>
        <v>0</v>
      </c>
      <c r="AD16" s="36" t="b">
        <f t="shared" si="13"/>
        <v>0</v>
      </c>
      <c r="AE16" s="36">
        <f t="shared" si="14"/>
        <v>0</v>
      </c>
      <c r="AF16" s="36">
        <f t="shared" si="15"/>
        <v>0</v>
      </c>
      <c r="AG16" s="36">
        <f t="shared" si="16"/>
        <v>0</v>
      </c>
      <c r="AH16" s="36">
        <f t="shared" si="17"/>
        <v>0</v>
      </c>
      <c r="AI16" s="36">
        <f t="shared" si="18"/>
        <v>0</v>
      </c>
      <c r="AJ16" s="36">
        <f t="shared" si="19"/>
        <v>0</v>
      </c>
      <c r="AK16" s="36">
        <f t="shared" si="3"/>
        <v>0</v>
      </c>
      <c r="AL16" s="36">
        <f t="shared" si="4"/>
        <v>0</v>
      </c>
      <c r="AM16" s="36">
        <f t="shared" si="5"/>
        <v>0</v>
      </c>
      <c r="AN16" s="36">
        <f t="shared" si="20"/>
        <v>0</v>
      </c>
      <c r="AO16" s="36"/>
      <c r="AP16" s="36"/>
      <c r="AQ16" s="36"/>
      <c r="AR16" s="36"/>
      <c r="AS16" s="36"/>
      <c r="AT16" s="36"/>
      <c r="AU16" s="36"/>
      <c r="AV16" s="36"/>
      <c r="AW16" s="36"/>
      <c r="AX16" s="36"/>
      <c r="AY16" s="36"/>
      <c r="AZ16" s="36"/>
      <c r="BA16" s="4"/>
      <c r="BB16" s="4"/>
    </row>
    <row r="17" spans="1:54" s="88" customFormat="1" ht="34.9" customHeight="1" x14ac:dyDescent="0.2">
      <c r="A17" s="14"/>
      <c r="B17" s="27"/>
      <c r="C17" s="25"/>
      <c r="D17" s="26"/>
      <c r="E17" s="68"/>
      <c r="F17" s="22"/>
      <c r="G17" s="20"/>
      <c r="H17" s="20"/>
      <c r="I17" s="34"/>
      <c r="J17" s="23"/>
      <c r="K17" s="9"/>
      <c r="L17" s="12"/>
      <c r="M17" s="12"/>
      <c r="N17" s="10"/>
      <c r="O17" s="11"/>
      <c r="P17" s="10"/>
      <c r="Q17" s="10"/>
      <c r="R17" s="10"/>
      <c r="S17" s="82">
        <f t="shared" si="6"/>
        <v>0</v>
      </c>
      <c r="T17" s="36" t="b">
        <f t="shared" si="7"/>
        <v>0</v>
      </c>
      <c r="U17" s="36">
        <f t="shared" si="21"/>
        <v>0</v>
      </c>
      <c r="V17" s="36">
        <f t="shared" si="8"/>
        <v>0</v>
      </c>
      <c r="W17" s="36">
        <f t="shared" si="9"/>
        <v>0</v>
      </c>
      <c r="X17" s="36">
        <f t="shared" si="10"/>
        <v>0</v>
      </c>
      <c r="Y17" s="36">
        <f t="shared" si="11"/>
        <v>0</v>
      </c>
      <c r="Z17" s="36">
        <f t="shared" si="12"/>
        <v>0</v>
      </c>
      <c r="AA17" s="36">
        <f t="shared" si="0"/>
        <v>0</v>
      </c>
      <c r="AB17" s="36">
        <f t="shared" si="1"/>
        <v>0</v>
      </c>
      <c r="AC17" s="36">
        <f t="shared" si="2"/>
        <v>0</v>
      </c>
      <c r="AD17" s="36" t="b">
        <f t="shared" si="13"/>
        <v>0</v>
      </c>
      <c r="AE17" s="36">
        <f t="shared" si="14"/>
        <v>0</v>
      </c>
      <c r="AF17" s="36">
        <f t="shared" si="15"/>
        <v>0</v>
      </c>
      <c r="AG17" s="36">
        <f t="shared" si="16"/>
        <v>0</v>
      </c>
      <c r="AH17" s="36">
        <f t="shared" si="17"/>
        <v>0</v>
      </c>
      <c r="AI17" s="36">
        <f t="shared" si="18"/>
        <v>0</v>
      </c>
      <c r="AJ17" s="36">
        <f t="shared" si="19"/>
        <v>0</v>
      </c>
      <c r="AK17" s="36">
        <f t="shared" si="3"/>
        <v>0</v>
      </c>
      <c r="AL17" s="36">
        <f t="shared" si="4"/>
        <v>0</v>
      </c>
      <c r="AM17" s="36">
        <f t="shared" si="5"/>
        <v>0</v>
      </c>
      <c r="AN17" s="36">
        <f t="shared" si="20"/>
        <v>0</v>
      </c>
      <c r="AO17" s="36"/>
      <c r="AP17" s="36"/>
      <c r="AQ17" s="36"/>
      <c r="AR17" s="36"/>
      <c r="AS17" s="36"/>
      <c r="AT17" s="36"/>
      <c r="AU17" s="36"/>
      <c r="AV17" s="36"/>
      <c r="AW17" s="36"/>
      <c r="AX17" s="36"/>
      <c r="AY17" s="36"/>
      <c r="AZ17" s="36"/>
      <c r="BA17" s="4"/>
      <c r="BB17" s="4"/>
    </row>
    <row r="18" spans="1:54" ht="34.9" customHeight="1" x14ac:dyDescent="0.2">
      <c r="A18" s="14"/>
      <c r="B18" s="27"/>
      <c r="C18" s="25"/>
      <c r="D18" s="26"/>
      <c r="E18" s="68"/>
      <c r="F18" s="22"/>
      <c r="G18" s="20"/>
      <c r="H18" s="8"/>
      <c r="I18" s="34"/>
      <c r="J18" s="23"/>
      <c r="K18" s="9"/>
      <c r="L18" s="12"/>
      <c r="M18" s="12"/>
      <c r="N18" s="10"/>
      <c r="O18" s="11"/>
      <c r="P18" s="10"/>
      <c r="Q18" s="10"/>
      <c r="R18" s="10"/>
      <c r="S18" s="82">
        <f t="shared" ref="S18:S32" si="22">SUM(K18:R18)</f>
        <v>0</v>
      </c>
      <c r="T18" s="36" t="b">
        <f t="shared" ref="T18:T32" si="23">IF(G18=2, 0, IF(F18=1, I18*$V$61, IF(F18=2, I18*$V$62)))</f>
        <v>0</v>
      </c>
      <c r="U18" s="36">
        <f>IF($G18=1,$J18,0)</f>
        <v>0</v>
      </c>
      <c r="V18" s="36">
        <f t="shared" ref="V18:V32" si="24">IF(AND($G18=1,$H18=2),$K18,0)</f>
        <v>0</v>
      </c>
      <c r="W18" s="36">
        <f t="shared" ref="W18:W32" si="25">IF($G18=1,$L18,0)</f>
        <v>0</v>
      </c>
      <c r="X18" s="36">
        <f t="shared" ref="X18:X32" si="26">IF($G18=1,$M18,0)</f>
        <v>0</v>
      </c>
      <c r="Y18" s="36">
        <f t="shared" ref="Y18:Y32" si="27">IF($G18=1,$N18,0)</f>
        <v>0</v>
      </c>
      <c r="Z18" s="36">
        <f t="shared" ref="Z18:Z32" si="28">IF($G18=1,$O18,0)</f>
        <v>0</v>
      </c>
      <c r="AA18" s="36">
        <f t="shared" si="0"/>
        <v>0</v>
      </c>
      <c r="AB18" s="36">
        <f t="shared" si="1"/>
        <v>0</v>
      </c>
      <c r="AC18" s="36">
        <f t="shared" si="2"/>
        <v>0</v>
      </c>
      <c r="AD18" s="36" t="b">
        <f t="shared" ref="AD18:AD33" si="29">IF(G18=1, 0, IF(F18=1, I18*$V$61, IF(F18=2, I18*$V$62)))</f>
        <v>0</v>
      </c>
      <c r="AE18" s="36">
        <f t="shared" ref="AE18:AE32" si="30">IF($G18=2,$J18,0)</f>
        <v>0</v>
      </c>
      <c r="AF18" s="36">
        <f t="shared" ref="AF18:AF33" si="31">IF(AND($G18=2,$H18=2),$K18,0)</f>
        <v>0</v>
      </c>
      <c r="AG18" s="36">
        <f t="shared" ref="AG18:AG32" si="32">IF($G18=2,$L18,0)</f>
        <v>0</v>
      </c>
      <c r="AH18" s="36">
        <f t="shared" ref="AH18:AH32" si="33">IF($G18=2,$M18,0)</f>
        <v>0</v>
      </c>
      <c r="AI18" s="36">
        <f t="shared" ref="AI18:AI32" si="34">IF($G18=2,$N18,0)</f>
        <v>0</v>
      </c>
      <c r="AJ18" s="36">
        <f t="shared" ref="AJ18:AJ32" si="35">IF($G18=2,$O18,0)</f>
        <v>0</v>
      </c>
      <c r="AK18" s="36">
        <f t="shared" si="3"/>
        <v>0</v>
      </c>
      <c r="AL18" s="36">
        <f t="shared" si="4"/>
        <v>0</v>
      </c>
      <c r="AM18" s="36">
        <f t="shared" si="5"/>
        <v>0</v>
      </c>
      <c r="AN18" s="36">
        <f t="shared" ref="AN18:AN32" si="36">IF($H18=1,$K18,0)</f>
        <v>0</v>
      </c>
    </row>
    <row r="19" spans="1:54" ht="34.9" customHeight="1" x14ac:dyDescent="0.2">
      <c r="A19" s="14"/>
      <c r="B19" s="27"/>
      <c r="C19" s="25"/>
      <c r="D19" s="26"/>
      <c r="E19" s="68"/>
      <c r="F19" s="22"/>
      <c r="G19" s="20"/>
      <c r="H19" s="8"/>
      <c r="I19" s="34"/>
      <c r="J19" s="23"/>
      <c r="K19" s="9"/>
      <c r="L19" s="12"/>
      <c r="M19" s="12"/>
      <c r="N19" s="10"/>
      <c r="O19" s="11"/>
      <c r="P19" s="10"/>
      <c r="Q19" s="10"/>
      <c r="R19" s="10"/>
      <c r="S19" s="82">
        <f t="shared" si="22"/>
        <v>0</v>
      </c>
      <c r="T19" s="36" t="b">
        <f t="shared" si="23"/>
        <v>0</v>
      </c>
      <c r="U19" s="36">
        <f t="shared" ref="U19:U23" si="37">IF($G19=1,$J19,0)</f>
        <v>0</v>
      </c>
      <c r="V19" s="36">
        <f t="shared" si="24"/>
        <v>0</v>
      </c>
      <c r="W19" s="36">
        <f t="shared" si="25"/>
        <v>0</v>
      </c>
      <c r="X19" s="36">
        <f t="shared" si="26"/>
        <v>0</v>
      </c>
      <c r="Y19" s="36">
        <f t="shared" si="27"/>
        <v>0</v>
      </c>
      <c r="Z19" s="36">
        <f t="shared" si="28"/>
        <v>0</v>
      </c>
      <c r="AA19" s="36">
        <f t="shared" si="0"/>
        <v>0</v>
      </c>
      <c r="AB19" s="36">
        <f t="shared" si="1"/>
        <v>0</v>
      </c>
      <c r="AC19" s="36">
        <f t="shared" si="2"/>
        <v>0</v>
      </c>
      <c r="AD19" s="36" t="b">
        <f t="shared" si="29"/>
        <v>0</v>
      </c>
      <c r="AE19" s="36">
        <f t="shared" si="30"/>
        <v>0</v>
      </c>
      <c r="AF19" s="36">
        <f t="shared" si="31"/>
        <v>0</v>
      </c>
      <c r="AG19" s="36">
        <f t="shared" si="32"/>
        <v>0</v>
      </c>
      <c r="AH19" s="36">
        <f t="shared" si="33"/>
        <v>0</v>
      </c>
      <c r="AI19" s="36">
        <f t="shared" si="34"/>
        <v>0</v>
      </c>
      <c r="AJ19" s="36">
        <f t="shared" si="35"/>
        <v>0</v>
      </c>
      <c r="AK19" s="36">
        <f t="shared" si="3"/>
        <v>0</v>
      </c>
      <c r="AL19" s="36">
        <f t="shared" si="4"/>
        <v>0</v>
      </c>
      <c r="AM19" s="36">
        <f t="shared" si="5"/>
        <v>0</v>
      </c>
      <c r="AN19" s="36">
        <f t="shared" si="36"/>
        <v>0</v>
      </c>
    </row>
    <row r="20" spans="1:54" ht="34.9" customHeight="1" x14ac:dyDescent="0.2">
      <c r="A20" s="14"/>
      <c r="B20" s="27"/>
      <c r="C20" s="25"/>
      <c r="D20" s="26"/>
      <c r="E20" s="68"/>
      <c r="F20" s="22"/>
      <c r="G20" s="20"/>
      <c r="H20" s="8"/>
      <c r="I20" s="34"/>
      <c r="J20" s="23"/>
      <c r="K20" s="9"/>
      <c r="L20" s="12"/>
      <c r="M20" s="12"/>
      <c r="N20" s="10"/>
      <c r="O20" s="11"/>
      <c r="P20" s="10"/>
      <c r="Q20" s="10"/>
      <c r="R20" s="10"/>
      <c r="S20" s="82">
        <f t="shared" si="22"/>
        <v>0</v>
      </c>
      <c r="T20" s="36" t="b">
        <f t="shared" si="23"/>
        <v>0</v>
      </c>
      <c r="U20" s="36">
        <f t="shared" si="37"/>
        <v>0</v>
      </c>
      <c r="V20" s="36">
        <f t="shared" si="24"/>
        <v>0</v>
      </c>
      <c r="W20" s="36">
        <f t="shared" si="25"/>
        <v>0</v>
      </c>
      <c r="X20" s="36">
        <f t="shared" si="26"/>
        <v>0</v>
      </c>
      <c r="Y20" s="36">
        <f t="shared" si="27"/>
        <v>0</v>
      </c>
      <c r="Z20" s="36">
        <f t="shared" si="28"/>
        <v>0</v>
      </c>
      <c r="AA20" s="36">
        <f t="shared" si="0"/>
        <v>0</v>
      </c>
      <c r="AB20" s="36">
        <f t="shared" si="1"/>
        <v>0</v>
      </c>
      <c r="AC20" s="36">
        <f t="shared" si="2"/>
        <v>0</v>
      </c>
      <c r="AD20" s="36" t="b">
        <f t="shared" si="29"/>
        <v>0</v>
      </c>
      <c r="AE20" s="36">
        <f t="shared" si="30"/>
        <v>0</v>
      </c>
      <c r="AF20" s="36">
        <f t="shared" si="31"/>
        <v>0</v>
      </c>
      <c r="AG20" s="36">
        <f t="shared" si="32"/>
        <v>0</v>
      </c>
      <c r="AH20" s="36">
        <f t="shared" si="33"/>
        <v>0</v>
      </c>
      <c r="AI20" s="36">
        <f t="shared" si="34"/>
        <v>0</v>
      </c>
      <c r="AJ20" s="36">
        <f t="shared" si="35"/>
        <v>0</v>
      </c>
      <c r="AK20" s="36">
        <f t="shared" si="3"/>
        <v>0</v>
      </c>
      <c r="AL20" s="36">
        <f t="shared" si="4"/>
        <v>0</v>
      </c>
      <c r="AM20" s="36">
        <f t="shared" si="5"/>
        <v>0</v>
      </c>
      <c r="AN20" s="36">
        <f t="shared" si="36"/>
        <v>0</v>
      </c>
    </row>
    <row r="21" spans="1:54" ht="34.9" customHeight="1" x14ac:dyDescent="0.2">
      <c r="A21" s="14"/>
      <c r="B21" s="27"/>
      <c r="C21" s="25"/>
      <c r="D21" s="26"/>
      <c r="E21" s="68"/>
      <c r="F21" s="22"/>
      <c r="G21" s="20"/>
      <c r="H21" s="20"/>
      <c r="I21" s="34"/>
      <c r="J21" s="23"/>
      <c r="K21" s="9"/>
      <c r="L21" s="12"/>
      <c r="M21" s="12"/>
      <c r="N21" s="10"/>
      <c r="O21" s="11"/>
      <c r="P21" s="10"/>
      <c r="Q21" s="10"/>
      <c r="R21" s="10"/>
      <c r="S21" s="82">
        <f t="shared" si="22"/>
        <v>0</v>
      </c>
      <c r="T21" s="36" t="b">
        <f t="shared" si="23"/>
        <v>0</v>
      </c>
      <c r="U21" s="36">
        <f t="shared" si="37"/>
        <v>0</v>
      </c>
      <c r="V21" s="36">
        <f t="shared" si="24"/>
        <v>0</v>
      </c>
      <c r="W21" s="36">
        <f t="shared" si="25"/>
        <v>0</v>
      </c>
      <c r="X21" s="36">
        <f t="shared" si="26"/>
        <v>0</v>
      </c>
      <c r="Y21" s="36">
        <f t="shared" si="27"/>
        <v>0</v>
      </c>
      <c r="Z21" s="36">
        <f t="shared" si="28"/>
        <v>0</v>
      </c>
      <c r="AA21" s="36">
        <f t="shared" si="0"/>
        <v>0</v>
      </c>
      <c r="AB21" s="36">
        <f t="shared" si="1"/>
        <v>0</v>
      </c>
      <c r="AC21" s="36">
        <f t="shared" si="2"/>
        <v>0</v>
      </c>
      <c r="AD21" s="36" t="b">
        <f t="shared" si="29"/>
        <v>0</v>
      </c>
      <c r="AE21" s="36">
        <f t="shared" si="30"/>
        <v>0</v>
      </c>
      <c r="AF21" s="36">
        <f t="shared" si="31"/>
        <v>0</v>
      </c>
      <c r="AG21" s="36">
        <f t="shared" si="32"/>
        <v>0</v>
      </c>
      <c r="AH21" s="36">
        <f t="shared" si="33"/>
        <v>0</v>
      </c>
      <c r="AI21" s="36">
        <f t="shared" si="34"/>
        <v>0</v>
      </c>
      <c r="AJ21" s="36">
        <f t="shared" si="35"/>
        <v>0</v>
      </c>
      <c r="AK21" s="36">
        <f t="shared" si="3"/>
        <v>0</v>
      </c>
      <c r="AL21" s="36">
        <f t="shared" si="4"/>
        <v>0</v>
      </c>
      <c r="AM21" s="36">
        <f t="shared" si="5"/>
        <v>0</v>
      </c>
      <c r="AN21" s="36">
        <f t="shared" si="36"/>
        <v>0</v>
      </c>
    </row>
    <row r="22" spans="1:54" ht="34.9" customHeight="1" x14ac:dyDescent="0.2">
      <c r="A22" s="14"/>
      <c r="B22" s="27"/>
      <c r="C22" s="25"/>
      <c r="D22" s="26"/>
      <c r="E22" s="68"/>
      <c r="F22" s="22"/>
      <c r="G22" s="20"/>
      <c r="H22" s="20"/>
      <c r="I22" s="34"/>
      <c r="J22" s="23"/>
      <c r="K22" s="9"/>
      <c r="L22" s="12"/>
      <c r="M22" s="12"/>
      <c r="N22" s="10"/>
      <c r="O22" s="11"/>
      <c r="P22" s="10"/>
      <c r="Q22" s="10"/>
      <c r="R22" s="10"/>
      <c r="S22" s="82">
        <f t="shared" si="22"/>
        <v>0</v>
      </c>
      <c r="T22" s="36" t="b">
        <f t="shared" si="23"/>
        <v>0</v>
      </c>
      <c r="U22" s="36">
        <f t="shared" si="37"/>
        <v>0</v>
      </c>
      <c r="V22" s="36">
        <f>IF(AND($G22=1,$H22=2),$K22,0)</f>
        <v>0</v>
      </c>
      <c r="W22" s="36">
        <f t="shared" si="25"/>
        <v>0</v>
      </c>
      <c r="X22" s="36">
        <f t="shared" si="26"/>
        <v>0</v>
      </c>
      <c r="Y22" s="36">
        <f t="shared" si="27"/>
        <v>0</v>
      </c>
      <c r="Z22" s="36">
        <f t="shared" si="28"/>
        <v>0</v>
      </c>
      <c r="AA22" s="36">
        <f t="shared" si="0"/>
        <v>0</v>
      </c>
      <c r="AB22" s="36">
        <f t="shared" si="1"/>
        <v>0</v>
      </c>
      <c r="AC22" s="36">
        <f t="shared" si="2"/>
        <v>0</v>
      </c>
      <c r="AD22" s="36" t="b">
        <f t="shared" si="29"/>
        <v>0</v>
      </c>
      <c r="AE22" s="36">
        <f t="shared" si="30"/>
        <v>0</v>
      </c>
      <c r="AF22" s="36">
        <f t="shared" si="31"/>
        <v>0</v>
      </c>
      <c r="AG22" s="36">
        <f t="shared" si="32"/>
        <v>0</v>
      </c>
      <c r="AH22" s="36">
        <f t="shared" si="33"/>
        <v>0</v>
      </c>
      <c r="AI22" s="36">
        <f t="shared" si="34"/>
        <v>0</v>
      </c>
      <c r="AJ22" s="36">
        <f t="shared" si="35"/>
        <v>0</v>
      </c>
      <c r="AK22" s="36">
        <f t="shared" si="3"/>
        <v>0</v>
      </c>
      <c r="AL22" s="36">
        <f t="shared" si="4"/>
        <v>0</v>
      </c>
      <c r="AM22" s="36">
        <f t="shared" si="5"/>
        <v>0</v>
      </c>
      <c r="AN22" s="36">
        <f t="shared" si="36"/>
        <v>0</v>
      </c>
    </row>
    <row r="23" spans="1:54" ht="34.9" customHeight="1" x14ac:dyDescent="0.2">
      <c r="A23" s="14"/>
      <c r="B23" s="27"/>
      <c r="C23" s="25"/>
      <c r="D23" s="26"/>
      <c r="E23" s="68"/>
      <c r="F23" s="22"/>
      <c r="G23" s="20"/>
      <c r="H23" s="20"/>
      <c r="I23" s="34"/>
      <c r="J23" s="23"/>
      <c r="K23" s="9"/>
      <c r="L23" s="12"/>
      <c r="M23" s="12"/>
      <c r="N23" s="10"/>
      <c r="O23" s="11"/>
      <c r="P23" s="10"/>
      <c r="Q23" s="10"/>
      <c r="R23" s="10"/>
      <c r="S23" s="82">
        <f t="shared" si="22"/>
        <v>0</v>
      </c>
      <c r="T23" s="36" t="b">
        <f t="shared" si="23"/>
        <v>0</v>
      </c>
      <c r="U23" s="36">
        <f t="shared" si="37"/>
        <v>0</v>
      </c>
      <c r="V23" s="36">
        <f t="shared" si="24"/>
        <v>0</v>
      </c>
      <c r="W23" s="36">
        <f t="shared" si="25"/>
        <v>0</v>
      </c>
      <c r="X23" s="36">
        <f t="shared" si="26"/>
        <v>0</v>
      </c>
      <c r="Y23" s="36">
        <f t="shared" si="27"/>
        <v>0</v>
      </c>
      <c r="Z23" s="36">
        <f t="shared" si="28"/>
        <v>0</v>
      </c>
      <c r="AA23" s="36">
        <f t="shared" si="0"/>
        <v>0</v>
      </c>
      <c r="AB23" s="36">
        <f t="shared" si="1"/>
        <v>0</v>
      </c>
      <c r="AC23" s="36">
        <f t="shared" si="2"/>
        <v>0</v>
      </c>
      <c r="AD23" s="36" t="b">
        <f t="shared" si="29"/>
        <v>0</v>
      </c>
      <c r="AE23" s="36">
        <f t="shared" si="30"/>
        <v>0</v>
      </c>
      <c r="AF23" s="36">
        <f t="shared" si="31"/>
        <v>0</v>
      </c>
      <c r="AG23" s="36">
        <f t="shared" si="32"/>
        <v>0</v>
      </c>
      <c r="AH23" s="36">
        <f t="shared" si="33"/>
        <v>0</v>
      </c>
      <c r="AI23" s="36">
        <f t="shared" si="34"/>
        <v>0</v>
      </c>
      <c r="AJ23" s="36">
        <f t="shared" si="35"/>
        <v>0</v>
      </c>
      <c r="AK23" s="36">
        <f t="shared" si="3"/>
        <v>0</v>
      </c>
      <c r="AL23" s="36">
        <f t="shared" si="4"/>
        <v>0</v>
      </c>
      <c r="AM23" s="36">
        <f t="shared" si="5"/>
        <v>0</v>
      </c>
      <c r="AN23" s="36">
        <f t="shared" si="36"/>
        <v>0</v>
      </c>
    </row>
    <row r="24" spans="1:54" ht="34.9" customHeight="1" x14ac:dyDescent="0.2">
      <c r="A24" s="14"/>
      <c r="B24" s="27"/>
      <c r="C24" s="25"/>
      <c r="D24" s="26"/>
      <c r="E24" s="68"/>
      <c r="F24" s="22"/>
      <c r="G24" s="20"/>
      <c r="H24" s="20"/>
      <c r="I24" s="34"/>
      <c r="J24" s="23"/>
      <c r="K24" s="9"/>
      <c r="L24" s="12"/>
      <c r="M24" s="10"/>
      <c r="N24" s="10"/>
      <c r="O24" s="11"/>
      <c r="P24" s="10"/>
      <c r="Q24" s="10"/>
      <c r="R24" s="10"/>
      <c r="S24" s="82">
        <f t="shared" si="22"/>
        <v>0</v>
      </c>
      <c r="T24" s="36" t="b">
        <f t="shared" si="23"/>
        <v>0</v>
      </c>
      <c r="U24" s="36">
        <f t="shared" ref="U24:U32" si="38">IF($G24=1,$J24,0)</f>
        <v>0</v>
      </c>
      <c r="V24" s="36">
        <f t="shared" si="24"/>
        <v>0</v>
      </c>
      <c r="W24" s="36">
        <f t="shared" si="25"/>
        <v>0</v>
      </c>
      <c r="X24" s="36">
        <f t="shared" si="26"/>
        <v>0</v>
      </c>
      <c r="Y24" s="36">
        <f t="shared" si="27"/>
        <v>0</v>
      </c>
      <c r="Z24" s="36">
        <f t="shared" si="28"/>
        <v>0</v>
      </c>
      <c r="AA24" s="36">
        <f t="shared" si="0"/>
        <v>0</v>
      </c>
      <c r="AB24" s="36">
        <f t="shared" si="1"/>
        <v>0</v>
      </c>
      <c r="AC24" s="36">
        <f t="shared" si="2"/>
        <v>0</v>
      </c>
      <c r="AD24" s="36" t="b">
        <f t="shared" si="29"/>
        <v>0</v>
      </c>
      <c r="AE24" s="36">
        <f t="shared" si="30"/>
        <v>0</v>
      </c>
      <c r="AF24" s="36">
        <f t="shared" si="31"/>
        <v>0</v>
      </c>
      <c r="AG24" s="36">
        <f t="shared" si="32"/>
        <v>0</v>
      </c>
      <c r="AH24" s="36">
        <f t="shared" si="33"/>
        <v>0</v>
      </c>
      <c r="AI24" s="36">
        <f t="shared" si="34"/>
        <v>0</v>
      </c>
      <c r="AJ24" s="36">
        <f t="shared" si="35"/>
        <v>0</v>
      </c>
      <c r="AK24" s="36">
        <f t="shared" si="3"/>
        <v>0</v>
      </c>
      <c r="AL24" s="36">
        <f t="shared" si="4"/>
        <v>0</v>
      </c>
      <c r="AM24" s="36">
        <f t="shared" si="5"/>
        <v>0</v>
      </c>
      <c r="AN24" s="36">
        <f t="shared" si="36"/>
        <v>0</v>
      </c>
    </row>
    <row r="25" spans="1:54" ht="34.9" customHeight="1" x14ac:dyDescent="0.2">
      <c r="A25" s="14"/>
      <c r="B25" s="27"/>
      <c r="C25" s="25"/>
      <c r="D25" s="26"/>
      <c r="E25" s="68"/>
      <c r="F25" s="22"/>
      <c r="G25" s="20"/>
      <c r="H25" s="20"/>
      <c r="I25" s="34"/>
      <c r="J25" s="23"/>
      <c r="K25" s="9"/>
      <c r="L25" s="12"/>
      <c r="M25" s="10"/>
      <c r="N25" s="10"/>
      <c r="O25" s="11"/>
      <c r="P25" s="10"/>
      <c r="Q25" s="10"/>
      <c r="R25" s="10"/>
      <c r="S25" s="82">
        <f t="shared" si="22"/>
        <v>0</v>
      </c>
      <c r="T25" s="36" t="b">
        <f t="shared" si="23"/>
        <v>0</v>
      </c>
      <c r="U25" s="36">
        <f t="shared" si="38"/>
        <v>0</v>
      </c>
      <c r="V25" s="36">
        <f t="shared" si="24"/>
        <v>0</v>
      </c>
      <c r="W25" s="36">
        <f t="shared" si="25"/>
        <v>0</v>
      </c>
      <c r="X25" s="36">
        <f t="shared" si="26"/>
        <v>0</v>
      </c>
      <c r="Y25" s="36">
        <f t="shared" si="27"/>
        <v>0</v>
      </c>
      <c r="Z25" s="36">
        <f t="shared" si="28"/>
        <v>0</v>
      </c>
      <c r="AA25" s="36">
        <f t="shared" si="0"/>
        <v>0</v>
      </c>
      <c r="AB25" s="36">
        <f t="shared" si="1"/>
        <v>0</v>
      </c>
      <c r="AC25" s="36">
        <f t="shared" si="2"/>
        <v>0</v>
      </c>
      <c r="AD25" s="36" t="b">
        <f t="shared" si="29"/>
        <v>0</v>
      </c>
      <c r="AE25" s="36">
        <f t="shared" si="30"/>
        <v>0</v>
      </c>
      <c r="AF25" s="36">
        <f t="shared" si="31"/>
        <v>0</v>
      </c>
      <c r="AG25" s="36">
        <f t="shared" si="32"/>
        <v>0</v>
      </c>
      <c r="AH25" s="36">
        <f t="shared" si="33"/>
        <v>0</v>
      </c>
      <c r="AI25" s="36">
        <f t="shared" si="34"/>
        <v>0</v>
      </c>
      <c r="AJ25" s="36">
        <f t="shared" si="35"/>
        <v>0</v>
      </c>
      <c r="AK25" s="36">
        <f t="shared" si="3"/>
        <v>0</v>
      </c>
      <c r="AL25" s="36">
        <f t="shared" si="4"/>
        <v>0</v>
      </c>
      <c r="AM25" s="36">
        <f t="shared" si="5"/>
        <v>0</v>
      </c>
      <c r="AN25" s="36">
        <f t="shared" si="36"/>
        <v>0</v>
      </c>
    </row>
    <row r="26" spans="1:54" ht="34.9" customHeight="1" x14ac:dyDescent="0.2">
      <c r="A26" s="14"/>
      <c r="B26" s="27"/>
      <c r="C26" s="25"/>
      <c r="D26" s="26"/>
      <c r="E26" s="68"/>
      <c r="F26" s="21"/>
      <c r="G26" s="20"/>
      <c r="H26" s="20"/>
      <c r="I26" s="34"/>
      <c r="J26" s="23"/>
      <c r="K26" s="9"/>
      <c r="L26" s="12"/>
      <c r="M26" s="10"/>
      <c r="N26" s="10"/>
      <c r="O26" s="11"/>
      <c r="P26" s="10"/>
      <c r="Q26" s="10"/>
      <c r="R26" s="10"/>
      <c r="S26" s="82">
        <f t="shared" si="22"/>
        <v>0</v>
      </c>
      <c r="T26" s="36" t="b">
        <f t="shared" si="23"/>
        <v>0</v>
      </c>
      <c r="U26" s="36">
        <f t="shared" si="38"/>
        <v>0</v>
      </c>
      <c r="V26" s="36">
        <f t="shared" si="24"/>
        <v>0</v>
      </c>
      <c r="W26" s="36">
        <f t="shared" si="25"/>
        <v>0</v>
      </c>
      <c r="X26" s="36">
        <f t="shared" si="26"/>
        <v>0</v>
      </c>
      <c r="Y26" s="36">
        <f t="shared" si="27"/>
        <v>0</v>
      </c>
      <c r="Z26" s="36">
        <f t="shared" si="28"/>
        <v>0</v>
      </c>
      <c r="AA26" s="36">
        <f t="shared" si="0"/>
        <v>0</v>
      </c>
      <c r="AB26" s="36">
        <f t="shared" si="1"/>
        <v>0</v>
      </c>
      <c r="AC26" s="36">
        <f t="shared" si="2"/>
        <v>0</v>
      </c>
      <c r="AD26" s="36" t="b">
        <f t="shared" si="29"/>
        <v>0</v>
      </c>
      <c r="AE26" s="36">
        <f t="shared" si="30"/>
        <v>0</v>
      </c>
      <c r="AF26" s="36">
        <f t="shared" si="31"/>
        <v>0</v>
      </c>
      <c r="AG26" s="36">
        <f t="shared" si="32"/>
        <v>0</v>
      </c>
      <c r="AH26" s="36">
        <f t="shared" si="33"/>
        <v>0</v>
      </c>
      <c r="AI26" s="36">
        <f t="shared" si="34"/>
        <v>0</v>
      </c>
      <c r="AJ26" s="36">
        <f t="shared" si="35"/>
        <v>0</v>
      </c>
      <c r="AK26" s="36">
        <f t="shared" si="3"/>
        <v>0</v>
      </c>
      <c r="AL26" s="36">
        <f t="shared" si="4"/>
        <v>0</v>
      </c>
      <c r="AM26" s="36">
        <f t="shared" si="5"/>
        <v>0</v>
      </c>
      <c r="AN26" s="36">
        <f t="shared" si="36"/>
        <v>0</v>
      </c>
    </row>
    <row r="27" spans="1:54" ht="34.9" customHeight="1" x14ac:dyDescent="0.2">
      <c r="A27" s="14"/>
      <c r="B27" s="24"/>
      <c r="C27" s="25"/>
      <c r="D27" s="26"/>
      <c r="E27" s="68"/>
      <c r="F27" s="22"/>
      <c r="G27" s="20"/>
      <c r="H27" s="20"/>
      <c r="I27" s="34"/>
      <c r="J27" s="23"/>
      <c r="K27" s="9"/>
      <c r="L27" s="12"/>
      <c r="M27" s="10"/>
      <c r="N27" s="10"/>
      <c r="O27" s="11"/>
      <c r="P27" s="10"/>
      <c r="Q27" s="10"/>
      <c r="R27" s="10"/>
      <c r="S27" s="82">
        <f t="shared" si="22"/>
        <v>0</v>
      </c>
      <c r="T27" s="36" t="b">
        <f t="shared" si="23"/>
        <v>0</v>
      </c>
      <c r="U27" s="36">
        <f t="shared" si="38"/>
        <v>0</v>
      </c>
      <c r="V27" s="36">
        <f t="shared" si="24"/>
        <v>0</v>
      </c>
      <c r="W27" s="36">
        <f t="shared" si="25"/>
        <v>0</v>
      </c>
      <c r="X27" s="36">
        <f t="shared" si="26"/>
        <v>0</v>
      </c>
      <c r="Y27" s="36">
        <f t="shared" si="27"/>
        <v>0</v>
      </c>
      <c r="Z27" s="36">
        <f t="shared" si="28"/>
        <v>0</v>
      </c>
      <c r="AA27" s="36">
        <f t="shared" si="0"/>
        <v>0</v>
      </c>
      <c r="AB27" s="36">
        <f t="shared" si="1"/>
        <v>0</v>
      </c>
      <c r="AC27" s="36">
        <f t="shared" si="2"/>
        <v>0</v>
      </c>
      <c r="AD27" s="36" t="b">
        <f t="shared" si="29"/>
        <v>0</v>
      </c>
      <c r="AE27" s="36">
        <f t="shared" si="30"/>
        <v>0</v>
      </c>
      <c r="AF27" s="36">
        <f t="shared" si="31"/>
        <v>0</v>
      </c>
      <c r="AG27" s="36">
        <f t="shared" si="32"/>
        <v>0</v>
      </c>
      <c r="AH27" s="36">
        <f t="shared" si="33"/>
        <v>0</v>
      </c>
      <c r="AI27" s="36">
        <f t="shared" si="34"/>
        <v>0</v>
      </c>
      <c r="AJ27" s="36">
        <f t="shared" si="35"/>
        <v>0</v>
      </c>
      <c r="AK27" s="36">
        <f t="shared" si="3"/>
        <v>0</v>
      </c>
      <c r="AL27" s="36">
        <f t="shared" si="4"/>
        <v>0</v>
      </c>
      <c r="AM27" s="36">
        <f t="shared" si="5"/>
        <v>0</v>
      </c>
      <c r="AN27" s="36">
        <f t="shared" si="36"/>
        <v>0</v>
      </c>
    </row>
    <row r="28" spans="1:54" ht="34.9" customHeight="1" x14ac:dyDescent="0.2">
      <c r="A28" s="14"/>
      <c r="B28" s="27"/>
      <c r="C28" s="25"/>
      <c r="D28" s="26"/>
      <c r="E28" s="77"/>
      <c r="F28" s="22"/>
      <c r="G28" s="20"/>
      <c r="H28" s="20"/>
      <c r="I28" s="34"/>
      <c r="J28" s="23"/>
      <c r="K28" s="9"/>
      <c r="L28" s="10"/>
      <c r="M28" s="10"/>
      <c r="N28" s="10"/>
      <c r="O28" s="13"/>
      <c r="P28" s="10"/>
      <c r="Q28" s="10"/>
      <c r="R28" s="10"/>
      <c r="S28" s="82">
        <f t="shared" si="22"/>
        <v>0</v>
      </c>
      <c r="T28" s="36" t="b">
        <f t="shared" si="23"/>
        <v>0</v>
      </c>
      <c r="U28" s="36">
        <f t="shared" si="38"/>
        <v>0</v>
      </c>
      <c r="V28" s="36">
        <f t="shared" si="24"/>
        <v>0</v>
      </c>
      <c r="W28" s="36">
        <f t="shared" si="25"/>
        <v>0</v>
      </c>
      <c r="X28" s="36">
        <f t="shared" si="26"/>
        <v>0</v>
      </c>
      <c r="Y28" s="36">
        <f t="shared" si="27"/>
        <v>0</v>
      </c>
      <c r="Z28" s="36">
        <f t="shared" si="28"/>
        <v>0</v>
      </c>
      <c r="AA28" s="36">
        <f t="shared" si="0"/>
        <v>0</v>
      </c>
      <c r="AB28" s="36">
        <f t="shared" si="1"/>
        <v>0</v>
      </c>
      <c r="AC28" s="36">
        <f t="shared" si="2"/>
        <v>0</v>
      </c>
      <c r="AD28" s="36" t="b">
        <f t="shared" si="29"/>
        <v>0</v>
      </c>
      <c r="AE28" s="36">
        <f t="shared" si="30"/>
        <v>0</v>
      </c>
      <c r="AF28" s="36">
        <f t="shared" si="31"/>
        <v>0</v>
      </c>
      <c r="AG28" s="36">
        <f t="shared" si="32"/>
        <v>0</v>
      </c>
      <c r="AH28" s="36">
        <f t="shared" si="33"/>
        <v>0</v>
      </c>
      <c r="AI28" s="36">
        <f t="shared" si="34"/>
        <v>0</v>
      </c>
      <c r="AJ28" s="36">
        <f t="shared" si="35"/>
        <v>0</v>
      </c>
      <c r="AK28" s="36">
        <f t="shared" si="3"/>
        <v>0</v>
      </c>
      <c r="AL28" s="36">
        <f t="shared" si="4"/>
        <v>0</v>
      </c>
      <c r="AM28" s="36">
        <f t="shared" si="5"/>
        <v>0</v>
      </c>
      <c r="AN28" s="36">
        <f t="shared" si="36"/>
        <v>0</v>
      </c>
    </row>
    <row r="29" spans="1:54" ht="34.9" customHeight="1" x14ac:dyDescent="0.2">
      <c r="A29" s="14"/>
      <c r="B29" s="26"/>
      <c r="C29" s="25"/>
      <c r="D29" s="26"/>
      <c r="E29" s="68"/>
      <c r="F29" s="22"/>
      <c r="G29" s="20"/>
      <c r="H29" s="20"/>
      <c r="I29" s="34"/>
      <c r="J29" s="23"/>
      <c r="K29" s="9"/>
      <c r="L29" s="10"/>
      <c r="M29" s="10"/>
      <c r="N29" s="10"/>
      <c r="O29" s="11"/>
      <c r="P29" s="10"/>
      <c r="Q29" s="10"/>
      <c r="R29" s="10"/>
      <c r="S29" s="82">
        <f t="shared" si="22"/>
        <v>0</v>
      </c>
      <c r="T29" s="36" t="b">
        <f t="shared" si="23"/>
        <v>0</v>
      </c>
      <c r="U29" s="36">
        <f t="shared" si="38"/>
        <v>0</v>
      </c>
      <c r="V29" s="36">
        <f t="shared" si="24"/>
        <v>0</v>
      </c>
      <c r="W29" s="36">
        <f t="shared" si="25"/>
        <v>0</v>
      </c>
      <c r="X29" s="36">
        <f t="shared" si="26"/>
        <v>0</v>
      </c>
      <c r="Y29" s="36">
        <f t="shared" si="27"/>
        <v>0</v>
      </c>
      <c r="Z29" s="36">
        <f t="shared" si="28"/>
        <v>0</v>
      </c>
      <c r="AA29" s="36">
        <f t="shared" si="0"/>
        <v>0</v>
      </c>
      <c r="AB29" s="36">
        <f t="shared" si="1"/>
        <v>0</v>
      </c>
      <c r="AC29" s="36">
        <f t="shared" si="2"/>
        <v>0</v>
      </c>
      <c r="AD29" s="36" t="b">
        <f t="shared" si="29"/>
        <v>0</v>
      </c>
      <c r="AE29" s="36">
        <f t="shared" si="30"/>
        <v>0</v>
      </c>
      <c r="AF29" s="36">
        <f t="shared" si="31"/>
        <v>0</v>
      </c>
      <c r="AG29" s="36">
        <f t="shared" si="32"/>
        <v>0</v>
      </c>
      <c r="AH29" s="36">
        <f t="shared" si="33"/>
        <v>0</v>
      </c>
      <c r="AI29" s="36">
        <f t="shared" si="34"/>
        <v>0</v>
      </c>
      <c r="AJ29" s="36">
        <f t="shared" si="35"/>
        <v>0</v>
      </c>
      <c r="AK29" s="36">
        <f t="shared" si="3"/>
        <v>0</v>
      </c>
      <c r="AL29" s="36">
        <f t="shared" si="4"/>
        <v>0</v>
      </c>
      <c r="AM29" s="36">
        <f t="shared" si="5"/>
        <v>0</v>
      </c>
      <c r="AN29" s="36">
        <f t="shared" si="36"/>
        <v>0</v>
      </c>
    </row>
    <row r="30" spans="1:54" ht="34.9" customHeight="1" x14ac:dyDescent="0.2">
      <c r="A30" s="14"/>
      <c r="B30" s="27"/>
      <c r="C30" s="25"/>
      <c r="D30" s="26"/>
      <c r="E30" s="68"/>
      <c r="F30" s="22"/>
      <c r="G30" s="20"/>
      <c r="H30" s="20"/>
      <c r="I30" s="34"/>
      <c r="J30" s="23"/>
      <c r="K30" s="9"/>
      <c r="L30" s="10"/>
      <c r="M30" s="10"/>
      <c r="N30" s="10"/>
      <c r="O30" s="11"/>
      <c r="P30" s="10"/>
      <c r="Q30" s="10"/>
      <c r="R30" s="10"/>
      <c r="S30" s="82">
        <f t="shared" si="22"/>
        <v>0</v>
      </c>
      <c r="T30" s="36" t="b">
        <f t="shared" si="23"/>
        <v>0</v>
      </c>
      <c r="U30" s="36">
        <f t="shared" si="38"/>
        <v>0</v>
      </c>
      <c r="V30" s="36">
        <f t="shared" si="24"/>
        <v>0</v>
      </c>
      <c r="W30" s="36">
        <f t="shared" si="25"/>
        <v>0</v>
      </c>
      <c r="X30" s="36">
        <f t="shared" si="26"/>
        <v>0</v>
      </c>
      <c r="Y30" s="36">
        <f t="shared" si="27"/>
        <v>0</v>
      </c>
      <c r="Z30" s="36">
        <f t="shared" si="28"/>
        <v>0</v>
      </c>
      <c r="AA30" s="36">
        <f t="shared" si="0"/>
        <v>0</v>
      </c>
      <c r="AB30" s="36">
        <f t="shared" si="1"/>
        <v>0</v>
      </c>
      <c r="AC30" s="36">
        <f t="shared" si="2"/>
        <v>0</v>
      </c>
      <c r="AD30" s="36" t="b">
        <f t="shared" si="29"/>
        <v>0</v>
      </c>
      <c r="AE30" s="36">
        <f t="shared" si="30"/>
        <v>0</v>
      </c>
      <c r="AF30" s="36">
        <f t="shared" si="31"/>
        <v>0</v>
      </c>
      <c r="AG30" s="36">
        <f t="shared" si="32"/>
        <v>0</v>
      </c>
      <c r="AH30" s="36">
        <f t="shared" si="33"/>
        <v>0</v>
      </c>
      <c r="AI30" s="36">
        <f t="shared" si="34"/>
        <v>0</v>
      </c>
      <c r="AJ30" s="36">
        <f t="shared" si="35"/>
        <v>0</v>
      </c>
      <c r="AK30" s="36">
        <f t="shared" si="3"/>
        <v>0</v>
      </c>
      <c r="AL30" s="36">
        <f t="shared" si="4"/>
        <v>0</v>
      </c>
      <c r="AM30" s="36">
        <f t="shared" si="5"/>
        <v>0</v>
      </c>
      <c r="AN30" s="36">
        <f t="shared" si="36"/>
        <v>0</v>
      </c>
    </row>
    <row r="31" spans="1:54" ht="34.9" customHeight="1" x14ac:dyDescent="0.2">
      <c r="A31" s="15"/>
      <c r="B31" s="26"/>
      <c r="C31" s="25"/>
      <c r="D31" s="26"/>
      <c r="E31" s="68"/>
      <c r="F31" s="22"/>
      <c r="G31" s="20"/>
      <c r="H31" s="20"/>
      <c r="I31" s="34"/>
      <c r="J31" s="23"/>
      <c r="K31" s="9"/>
      <c r="L31" s="10"/>
      <c r="M31" s="10"/>
      <c r="N31" s="10"/>
      <c r="O31" s="11"/>
      <c r="P31" s="10"/>
      <c r="Q31" s="10"/>
      <c r="R31" s="10"/>
      <c r="S31" s="82">
        <f t="shared" si="22"/>
        <v>0</v>
      </c>
      <c r="T31" s="36" t="b">
        <f t="shared" si="23"/>
        <v>0</v>
      </c>
      <c r="U31" s="36">
        <f t="shared" si="38"/>
        <v>0</v>
      </c>
      <c r="V31" s="36">
        <f t="shared" si="24"/>
        <v>0</v>
      </c>
      <c r="W31" s="36">
        <f t="shared" si="25"/>
        <v>0</v>
      </c>
      <c r="X31" s="36">
        <f t="shared" si="26"/>
        <v>0</v>
      </c>
      <c r="Y31" s="36">
        <f t="shared" si="27"/>
        <v>0</v>
      </c>
      <c r="Z31" s="36">
        <f t="shared" si="28"/>
        <v>0</v>
      </c>
      <c r="AA31" s="36">
        <f t="shared" si="0"/>
        <v>0</v>
      </c>
      <c r="AB31" s="36">
        <f t="shared" si="1"/>
        <v>0</v>
      </c>
      <c r="AC31" s="36">
        <f t="shared" si="2"/>
        <v>0</v>
      </c>
      <c r="AD31" s="36" t="b">
        <f t="shared" si="29"/>
        <v>0</v>
      </c>
      <c r="AE31" s="36">
        <f t="shared" si="30"/>
        <v>0</v>
      </c>
      <c r="AF31" s="36">
        <f t="shared" si="31"/>
        <v>0</v>
      </c>
      <c r="AG31" s="36">
        <f t="shared" si="32"/>
        <v>0</v>
      </c>
      <c r="AH31" s="36">
        <f t="shared" si="33"/>
        <v>0</v>
      </c>
      <c r="AI31" s="36">
        <f t="shared" si="34"/>
        <v>0</v>
      </c>
      <c r="AJ31" s="36">
        <f t="shared" si="35"/>
        <v>0</v>
      </c>
      <c r="AK31" s="36">
        <f t="shared" si="3"/>
        <v>0</v>
      </c>
      <c r="AL31" s="36">
        <f t="shared" si="4"/>
        <v>0</v>
      </c>
      <c r="AM31" s="36">
        <f t="shared" si="5"/>
        <v>0</v>
      </c>
      <c r="AN31" s="36">
        <f t="shared" si="36"/>
        <v>0</v>
      </c>
    </row>
    <row r="32" spans="1:54" ht="34.9" customHeight="1" thickBot="1" x14ac:dyDescent="0.25">
      <c r="A32" s="16"/>
      <c r="B32" s="26"/>
      <c r="C32" s="25"/>
      <c r="D32" s="26"/>
      <c r="E32" s="68"/>
      <c r="F32" s="22"/>
      <c r="G32" s="39"/>
      <c r="H32" s="39"/>
      <c r="I32" s="40"/>
      <c r="J32" s="41"/>
      <c r="K32" s="42"/>
      <c r="L32" s="43"/>
      <c r="M32" s="43"/>
      <c r="N32" s="43"/>
      <c r="O32" s="44"/>
      <c r="P32" s="43"/>
      <c r="Q32" s="43"/>
      <c r="R32" s="43"/>
      <c r="S32" s="83">
        <f t="shared" si="22"/>
        <v>0</v>
      </c>
      <c r="T32" s="36" t="b">
        <f t="shared" si="23"/>
        <v>0</v>
      </c>
      <c r="U32" s="36">
        <f t="shared" si="38"/>
        <v>0</v>
      </c>
      <c r="V32" s="36">
        <f t="shared" si="24"/>
        <v>0</v>
      </c>
      <c r="W32" s="36">
        <f t="shared" si="25"/>
        <v>0</v>
      </c>
      <c r="X32" s="36">
        <f t="shared" si="26"/>
        <v>0</v>
      </c>
      <c r="Y32" s="36">
        <f t="shared" si="27"/>
        <v>0</v>
      </c>
      <c r="Z32" s="36">
        <f t="shared" si="28"/>
        <v>0</v>
      </c>
      <c r="AA32" s="36">
        <f t="shared" si="0"/>
        <v>0</v>
      </c>
      <c r="AB32" s="36">
        <f t="shared" si="1"/>
        <v>0</v>
      </c>
      <c r="AC32" s="36">
        <f t="shared" si="2"/>
        <v>0</v>
      </c>
      <c r="AD32" s="36" t="b">
        <f t="shared" si="29"/>
        <v>0</v>
      </c>
      <c r="AE32" s="36">
        <f t="shared" si="30"/>
        <v>0</v>
      </c>
      <c r="AF32" s="36">
        <f t="shared" si="31"/>
        <v>0</v>
      </c>
      <c r="AG32" s="36">
        <f t="shared" si="32"/>
        <v>0</v>
      </c>
      <c r="AH32" s="36">
        <f t="shared" si="33"/>
        <v>0</v>
      </c>
      <c r="AI32" s="36">
        <f t="shared" si="34"/>
        <v>0</v>
      </c>
      <c r="AJ32" s="36">
        <f t="shared" si="35"/>
        <v>0</v>
      </c>
      <c r="AK32" s="36">
        <f t="shared" si="3"/>
        <v>0</v>
      </c>
      <c r="AL32" s="36">
        <f t="shared" si="4"/>
        <v>0</v>
      </c>
      <c r="AM32" s="36">
        <f t="shared" si="5"/>
        <v>0</v>
      </c>
      <c r="AN32" s="36">
        <f t="shared" si="36"/>
        <v>0</v>
      </c>
    </row>
    <row r="33" spans="1:32" ht="15" customHeight="1" x14ac:dyDescent="0.2">
      <c r="A33" s="4"/>
      <c r="B33" s="4"/>
      <c r="C33" s="4"/>
      <c r="D33" s="4"/>
      <c r="E33" s="4"/>
      <c r="F33" s="45"/>
      <c r="G33" s="111"/>
      <c r="H33" s="112"/>
      <c r="I33" s="112"/>
      <c r="J33" s="113"/>
      <c r="K33" s="61">
        <v>51520000</v>
      </c>
      <c r="L33" s="141"/>
      <c r="M33" s="142"/>
      <c r="N33" s="142"/>
      <c r="O33" s="142"/>
      <c r="P33" s="52">
        <v>51510000</v>
      </c>
      <c r="Q33" s="129"/>
      <c r="R33" s="52">
        <v>21440000</v>
      </c>
      <c r="S33" s="84" t="s">
        <v>43</v>
      </c>
      <c r="T33" s="55"/>
      <c r="AD33" s="36" t="b">
        <f t="shared" si="29"/>
        <v>0</v>
      </c>
      <c r="AF33" s="36">
        <f t="shared" si="31"/>
        <v>0</v>
      </c>
    </row>
    <row r="34" spans="1:32" ht="15" customHeight="1" x14ac:dyDescent="0.2">
      <c r="B34" s="73"/>
      <c r="C34" s="73"/>
      <c r="D34" s="73"/>
      <c r="E34" s="73"/>
      <c r="F34" s="70"/>
      <c r="G34" s="114"/>
      <c r="H34" s="115"/>
      <c r="I34" s="115"/>
      <c r="J34" s="116"/>
      <c r="K34" s="122">
        <f>SUM(AN13:AN32)</f>
        <v>0</v>
      </c>
      <c r="L34" s="143"/>
      <c r="M34" s="144"/>
      <c r="N34" s="144"/>
      <c r="O34" s="144"/>
      <c r="P34" s="107"/>
      <c r="Q34" s="130"/>
      <c r="R34" s="107">
        <f>SUM(AC13:AC32)</f>
        <v>0</v>
      </c>
      <c r="S34" s="125">
        <f>K34+R34</f>
        <v>0</v>
      </c>
      <c r="T34" s="56"/>
    </row>
    <row r="35" spans="1:32" ht="15" customHeight="1" x14ac:dyDescent="0.2">
      <c r="B35" s="73"/>
      <c r="C35" s="73"/>
      <c r="D35" s="73"/>
      <c r="E35" s="73"/>
      <c r="F35" s="70"/>
      <c r="G35" s="114"/>
      <c r="H35" s="115"/>
      <c r="I35" s="115"/>
      <c r="J35" s="116"/>
      <c r="K35" s="122"/>
      <c r="L35" s="143"/>
      <c r="M35" s="144"/>
      <c r="N35" s="144"/>
      <c r="O35" s="144"/>
      <c r="P35" s="107"/>
      <c r="Q35" s="130"/>
      <c r="R35" s="107"/>
      <c r="S35" s="125"/>
      <c r="T35" s="56"/>
    </row>
    <row r="36" spans="1:32" ht="15" customHeight="1" thickBot="1" x14ac:dyDescent="0.25">
      <c r="A36" s="73"/>
      <c r="B36" s="73"/>
      <c r="C36" s="73"/>
      <c r="D36" s="73"/>
      <c r="E36" s="73"/>
      <c r="F36" s="70"/>
      <c r="G36" s="117"/>
      <c r="H36" s="118"/>
      <c r="I36" s="118"/>
      <c r="J36" s="119"/>
      <c r="K36" s="123"/>
      <c r="L36" s="145"/>
      <c r="M36" s="146"/>
      <c r="N36" s="146"/>
      <c r="O36" s="146"/>
      <c r="P36" s="108"/>
      <c r="Q36" s="131"/>
      <c r="R36" s="108"/>
      <c r="S36" s="126"/>
      <c r="T36" s="56"/>
    </row>
    <row r="37" spans="1:32" ht="15" customHeight="1" x14ac:dyDescent="0.2">
      <c r="A37" s="109" t="s">
        <v>62</v>
      </c>
      <c r="B37" s="109"/>
      <c r="C37" s="109"/>
      <c r="D37" s="109"/>
      <c r="E37" s="109"/>
      <c r="F37" s="70"/>
      <c r="G37" s="124">
        <v>1</v>
      </c>
      <c r="H37" s="52"/>
      <c r="I37" s="51">
        <v>50040001</v>
      </c>
      <c r="J37" s="52">
        <v>10720000</v>
      </c>
      <c r="K37" s="61">
        <v>50010000</v>
      </c>
      <c r="L37" s="52">
        <v>50020000</v>
      </c>
      <c r="M37" s="52">
        <v>50030000</v>
      </c>
      <c r="N37" s="52">
        <v>50050000</v>
      </c>
      <c r="O37" s="53">
        <v>50060000</v>
      </c>
      <c r="P37" s="52">
        <v>50080000</v>
      </c>
      <c r="Q37" s="54">
        <v>50070000</v>
      </c>
      <c r="R37" s="52">
        <v>21430000</v>
      </c>
      <c r="S37" s="84" t="s">
        <v>44</v>
      </c>
      <c r="T37" s="55"/>
    </row>
    <row r="38" spans="1:32" ht="19.899999999999999" customHeight="1" x14ac:dyDescent="0.2">
      <c r="A38" s="109"/>
      <c r="B38" s="109"/>
      <c r="C38" s="109"/>
      <c r="D38" s="109"/>
      <c r="E38" s="109"/>
      <c r="F38" s="70"/>
      <c r="G38" s="120"/>
      <c r="H38" s="18" t="s">
        <v>41</v>
      </c>
      <c r="I38" s="78">
        <f>IF(G13=1, SUM(I13:I32), 0)</f>
        <v>0</v>
      </c>
      <c r="J38" s="107">
        <f t="shared" ref="J38:Q38" si="39">SUM(U13:U32)</f>
        <v>0</v>
      </c>
      <c r="K38" s="98">
        <f t="shared" si="39"/>
        <v>0</v>
      </c>
      <c r="L38" s="95">
        <f t="shared" si="39"/>
        <v>0</v>
      </c>
      <c r="M38" s="95">
        <f t="shared" si="39"/>
        <v>0</v>
      </c>
      <c r="N38" s="95">
        <f t="shared" si="39"/>
        <v>0</v>
      </c>
      <c r="O38" s="104">
        <f t="shared" si="39"/>
        <v>0</v>
      </c>
      <c r="P38" s="95">
        <f t="shared" si="39"/>
        <v>0</v>
      </c>
      <c r="Q38" s="95">
        <f t="shared" si="39"/>
        <v>0</v>
      </c>
      <c r="R38" s="95">
        <f>SUM(AM13:AM32)</f>
        <v>0</v>
      </c>
      <c r="S38" s="125">
        <f>SUM(I40+J38+K38+L38+M38+N38+O38+P38+Q38+R38)</f>
        <v>0</v>
      </c>
      <c r="T38" s="57"/>
    </row>
    <row r="39" spans="1:32" ht="19.899999999999999" customHeight="1" x14ac:dyDescent="0.2">
      <c r="A39" s="109"/>
      <c r="B39" s="109"/>
      <c r="C39" s="109"/>
      <c r="D39" s="109"/>
      <c r="E39" s="109"/>
      <c r="F39" s="70"/>
      <c r="G39" s="120"/>
      <c r="H39" s="18" t="s">
        <v>42</v>
      </c>
      <c r="I39" s="79">
        <f>IF(F13=1,V61,(IF(F13=2,V62,0)))</f>
        <v>0</v>
      </c>
      <c r="J39" s="96"/>
      <c r="K39" s="99"/>
      <c r="L39" s="96"/>
      <c r="M39" s="96"/>
      <c r="N39" s="96"/>
      <c r="O39" s="105"/>
      <c r="P39" s="96"/>
      <c r="Q39" s="96"/>
      <c r="R39" s="96"/>
      <c r="S39" s="127"/>
      <c r="T39" s="58"/>
    </row>
    <row r="40" spans="1:32" ht="19.899999999999999" customHeight="1" thickBot="1" x14ac:dyDescent="0.25">
      <c r="A40" s="109"/>
      <c r="B40" s="109"/>
      <c r="C40" s="109"/>
      <c r="D40" s="109"/>
      <c r="E40" s="109"/>
      <c r="F40" s="7"/>
      <c r="G40" s="121"/>
      <c r="H40" s="46" t="s">
        <v>43</v>
      </c>
      <c r="I40" s="80">
        <f>SUM(T13:T32)</f>
        <v>0</v>
      </c>
      <c r="J40" s="97"/>
      <c r="K40" s="100"/>
      <c r="L40" s="97"/>
      <c r="M40" s="97"/>
      <c r="N40" s="97"/>
      <c r="O40" s="106"/>
      <c r="P40" s="97"/>
      <c r="Q40" s="97"/>
      <c r="R40" s="97"/>
      <c r="S40" s="128"/>
      <c r="T40" s="58"/>
    </row>
    <row r="41" spans="1:32" ht="15" customHeight="1" x14ac:dyDescent="0.2">
      <c r="A41" s="109"/>
      <c r="B41" s="109"/>
      <c r="C41" s="109"/>
      <c r="D41" s="109"/>
      <c r="E41" s="109"/>
      <c r="F41" s="7"/>
      <c r="G41" s="120">
        <v>2</v>
      </c>
      <c r="H41" s="48"/>
      <c r="I41" s="47">
        <v>50540001</v>
      </c>
      <c r="J41" s="48">
        <v>10720000</v>
      </c>
      <c r="K41" s="62">
        <v>50510000</v>
      </c>
      <c r="L41" s="48">
        <v>50520000</v>
      </c>
      <c r="M41" s="48">
        <v>50530000</v>
      </c>
      <c r="N41" s="48">
        <v>50550000</v>
      </c>
      <c r="O41" s="50">
        <v>50560000</v>
      </c>
      <c r="P41" s="48">
        <v>50580000</v>
      </c>
      <c r="Q41" s="49">
        <v>50570000</v>
      </c>
      <c r="R41" s="48">
        <v>21430000</v>
      </c>
      <c r="S41" s="85" t="s">
        <v>45</v>
      </c>
      <c r="T41" s="55"/>
    </row>
    <row r="42" spans="1:32" ht="19.899999999999999" customHeight="1" x14ac:dyDescent="0.25">
      <c r="A42" s="72"/>
      <c r="B42" s="72"/>
      <c r="C42" s="72"/>
      <c r="D42" s="72"/>
      <c r="E42" s="72"/>
      <c r="F42" s="7"/>
      <c r="G42" s="120"/>
      <c r="H42" s="18" t="s">
        <v>41</v>
      </c>
      <c r="I42" s="78">
        <f>IF(G13=2, SUM(I13:I32), 0)</f>
        <v>0</v>
      </c>
      <c r="J42" s="18"/>
      <c r="K42" s="98">
        <f t="shared" ref="K42:Q42" si="40">SUM(AF13:AF32)</f>
        <v>0</v>
      </c>
      <c r="L42" s="95">
        <f t="shared" si="40"/>
        <v>0</v>
      </c>
      <c r="M42" s="95">
        <f t="shared" si="40"/>
        <v>0</v>
      </c>
      <c r="N42" s="95">
        <f t="shared" si="40"/>
        <v>0</v>
      </c>
      <c r="O42" s="104">
        <f t="shared" si="40"/>
        <v>0</v>
      </c>
      <c r="P42" s="95">
        <f t="shared" si="40"/>
        <v>0</v>
      </c>
      <c r="Q42" s="95">
        <f t="shared" si="40"/>
        <v>0</v>
      </c>
      <c r="R42" s="95"/>
      <c r="S42" s="125">
        <f>SUM(I44+J42+K42+L42+M42+N42+O42+P42+Q42+R42+J43+K43+L43+M43+N43+O43+P43+Q43+R43+J44+K44+L44+M44+N44+O44+P44+Q44+R44)</f>
        <v>0</v>
      </c>
      <c r="T42" s="57"/>
    </row>
    <row r="43" spans="1:32" ht="19.899999999999999" customHeight="1" x14ac:dyDescent="0.2">
      <c r="C43" s="89"/>
      <c r="D43" s="89"/>
      <c r="E43" s="89"/>
      <c r="F43" s="7"/>
      <c r="G43" s="120"/>
      <c r="H43" s="18" t="s">
        <v>42</v>
      </c>
      <c r="I43" s="79">
        <f>IF(F13=1,V61,IF(F13=2,V62,0))</f>
        <v>0</v>
      </c>
      <c r="J43" s="18"/>
      <c r="K43" s="99"/>
      <c r="L43" s="96"/>
      <c r="M43" s="96"/>
      <c r="N43" s="96"/>
      <c r="O43" s="105"/>
      <c r="P43" s="96"/>
      <c r="Q43" s="96"/>
      <c r="R43" s="96"/>
      <c r="S43" s="127"/>
      <c r="T43" s="58"/>
    </row>
    <row r="44" spans="1:32" ht="19.899999999999999" customHeight="1" thickBot="1" x14ac:dyDescent="0.25">
      <c r="A44" s="110" t="s">
        <v>60</v>
      </c>
      <c r="B44" s="110"/>
      <c r="C44" s="89"/>
      <c r="D44" s="89"/>
      <c r="E44" s="89"/>
      <c r="F44" s="17"/>
      <c r="G44" s="121"/>
      <c r="H44" s="46" t="s">
        <v>43</v>
      </c>
      <c r="I44" s="80">
        <f>SUM(AD13:AD32)</f>
        <v>0</v>
      </c>
      <c r="J44" s="81">
        <f>SUM(AE13:AE32)</f>
        <v>0</v>
      </c>
      <c r="K44" s="100"/>
      <c r="L44" s="97"/>
      <c r="M44" s="97"/>
      <c r="N44" s="97"/>
      <c r="O44" s="106"/>
      <c r="P44" s="97"/>
      <c r="Q44" s="97"/>
      <c r="R44" s="97"/>
      <c r="S44" s="128"/>
      <c r="T44" s="58"/>
    </row>
    <row r="45" spans="1:32" ht="50.1" customHeight="1" x14ac:dyDescent="0.2">
      <c r="G45" s="169" t="s">
        <v>70</v>
      </c>
      <c r="H45" s="169"/>
      <c r="I45" s="169"/>
      <c r="J45" s="169"/>
      <c r="Q45" s="101" t="s">
        <v>6</v>
      </c>
      <c r="R45" s="102"/>
      <c r="S45" s="86">
        <f>SUM(S34+S38+S42)</f>
        <v>0</v>
      </c>
      <c r="T45" s="59"/>
    </row>
    <row r="46" spans="1:32" ht="15" customHeight="1" x14ac:dyDescent="0.2">
      <c r="A46" s="92" t="s">
        <v>13</v>
      </c>
      <c r="B46" s="92"/>
      <c r="C46" s="89"/>
      <c r="D46" s="89"/>
      <c r="E46" s="89"/>
      <c r="H46" s="63" t="s">
        <v>68</v>
      </c>
      <c r="I46" s="103"/>
      <c r="J46" s="103"/>
    </row>
    <row r="47" spans="1:32" ht="30" customHeight="1" x14ac:dyDescent="0.2">
      <c r="C47" s="3"/>
      <c r="D47" s="3"/>
      <c r="E47" s="3"/>
    </row>
    <row r="48" spans="1:32" ht="30" customHeight="1" x14ac:dyDescent="0.2">
      <c r="A48" s="93" t="s">
        <v>56</v>
      </c>
      <c r="B48" s="93"/>
      <c r="C48" s="89"/>
      <c r="D48" s="89"/>
      <c r="E48" s="89"/>
      <c r="G48" s="63" t="s">
        <v>53</v>
      </c>
      <c r="H48" s="90"/>
      <c r="I48" s="90"/>
      <c r="J48" s="90"/>
      <c r="K48" s="90"/>
      <c r="L48" s="94" t="s">
        <v>49</v>
      </c>
      <c r="M48" s="94"/>
      <c r="N48" s="90"/>
      <c r="O48" s="90"/>
      <c r="P48" s="90"/>
      <c r="Q48" s="64" t="s">
        <v>51</v>
      </c>
      <c r="R48" s="90"/>
      <c r="S48" s="90"/>
    </row>
    <row r="49" spans="1:52" ht="30" customHeight="1" x14ac:dyDescent="0.2">
      <c r="A49" s="93" t="s">
        <v>57</v>
      </c>
      <c r="B49" s="93"/>
      <c r="C49" s="3"/>
      <c r="D49" s="3"/>
      <c r="E49" s="3"/>
      <c r="G49" s="63" t="s">
        <v>55</v>
      </c>
      <c r="H49" s="90"/>
      <c r="I49" s="90"/>
      <c r="J49" s="90"/>
      <c r="K49" s="90"/>
      <c r="L49" s="94" t="s">
        <v>50</v>
      </c>
      <c r="M49" s="94"/>
      <c r="N49" s="91"/>
      <c r="O49" s="91"/>
      <c r="P49" s="91"/>
      <c r="Q49" s="65"/>
      <c r="R49" s="65"/>
      <c r="S49" s="65"/>
    </row>
    <row r="50" spans="1:52" ht="30" customHeight="1" x14ac:dyDescent="0.2">
      <c r="A50" s="93"/>
      <c r="B50" s="93"/>
      <c r="C50" s="89"/>
      <c r="D50" s="89"/>
      <c r="E50" s="89"/>
      <c r="G50" s="63" t="s">
        <v>54</v>
      </c>
      <c r="H50" s="91"/>
      <c r="I50" s="91"/>
      <c r="J50" s="91"/>
      <c r="L50" s="63"/>
      <c r="M50" s="63"/>
      <c r="N50" s="65"/>
      <c r="O50" s="65"/>
      <c r="P50" s="65"/>
      <c r="Q50" s="65"/>
      <c r="R50" s="65"/>
      <c r="S50" s="65"/>
    </row>
    <row r="51" spans="1:52" ht="30" customHeight="1" x14ac:dyDescent="0.2">
      <c r="A51" s="71"/>
      <c r="B51" s="71"/>
      <c r="G51" s="87"/>
      <c r="H51" s="168"/>
      <c r="I51" s="168"/>
      <c r="J51" s="88"/>
      <c r="K51" s="88"/>
      <c r="L51" s="88"/>
      <c r="M51" s="88"/>
      <c r="N51" s="65"/>
      <c r="O51" s="65"/>
      <c r="P51" s="65"/>
      <c r="Q51" s="65"/>
      <c r="R51" s="65"/>
      <c r="S51" s="65"/>
    </row>
    <row r="52" spans="1:52" ht="30" customHeight="1" x14ac:dyDescent="0.2">
      <c r="A52" s="93" t="s">
        <v>58</v>
      </c>
      <c r="B52" s="93"/>
      <c r="C52" s="89"/>
      <c r="D52" s="89"/>
      <c r="E52" s="89"/>
      <c r="G52" s="87" t="s">
        <v>53</v>
      </c>
      <c r="H52" s="90"/>
      <c r="I52" s="90"/>
      <c r="J52" s="90"/>
      <c r="K52" s="90"/>
      <c r="L52" s="94" t="s">
        <v>49</v>
      </c>
      <c r="M52" s="94"/>
      <c r="N52" s="90"/>
      <c r="O52" s="90"/>
      <c r="P52" s="90"/>
      <c r="Q52" s="66" t="s">
        <v>52</v>
      </c>
      <c r="R52" s="90"/>
      <c r="S52" s="90"/>
    </row>
    <row r="53" spans="1:52" ht="30" customHeight="1" x14ac:dyDescent="0.2">
      <c r="G53" s="87" t="s">
        <v>55</v>
      </c>
      <c r="H53" s="91"/>
      <c r="I53" s="91"/>
      <c r="J53" s="91"/>
      <c r="K53" s="91"/>
      <c r="L53" s="94" t="s">
        <v>50</v>
      </c>
      <c r="M53" s="94"/>
      <c r="N53" s="91"/>
      <c r="O53" s="91"/>
      <c r="P53" s="91"/>
      <c r="Q53" s="65"/>
      <c r="R53" s="65"/>
      <c r="S53" s="65"/>
    </row>
    <row r="54" spans="1:52" ht="30" customHeight="1" x14ac:dyDescent="0.2">
      <c r="A54" s="93" t="s">
        <v>63</v>
      </c>
      <c r="B54" s="93"/>
      <c r="C54" s="89"/>
      <c r="D54" s="89"/>
      <c r="E54" s="89"/>
      <c r="G54" s="63" t="s">
        <v>54</v>
      </c>
      <c r="H54" s="91"/>
      <c r="I54" s="91"/>
      <c r="J54" s="91"/>
      <c r="N54" s="65"/>
      <c r="O54" s="65"/>
      <c r="P54" s="65"/>
      <c r="Q54" s="65"/>
      <c r="R54" s="65"/>
      <c r="S54" s="65"/>
    </row>
    <row r="55" spans="1:52" s="165" customFormat="1" ht="30" customHeight="1" x14ac:dyDescent="0.25">
      <c r="C55" s="166" t="s">
        <v>11</v>
      </c>
      <c r="D55" s="166"/>
      <c r="E55" s="166"/>
      <c r="F55" s="166"/>
      <c r="G55" s="166"/>
      <c r="H55" s="166"/>
      <c r="I55" s="166"/>
      <c r="J55" s="166"/>
      <c r="K55" s="166"/>
      <c r="L55" s="166"/>
      <c r="M55" s="166"/>
      <c r="N55" s="166"/>
      <c r="O55" s="166"/>
      <c r="P55" s="166"/>
      <c r="Q55" s="166"/>
      <c r="R55" s="94" t="s">
        <v>69</v>
      </c>
      <c r="S55" s="94"/>
      <c r="T55" s="167"/>
      <c r="U55" s="167"/>
      <c r="V55" s="167"/>
      <c r="W55" s="167"/>
      <c r="X55" s="167"/>
      <c r="Y55" s="167"/>
      <c r="Z55" s="167"/>
      <c r="AA55" s="167"/>
      <c r="AB55" s="167"/>
      <c r="AC55" s="167"/>
      <c r="AD55" s="167"/>
      <c r="AE55" s="167"/>
      <c r="AF55" s="167"/>
      <c r="AG55" s="167"/>
      <c r="AH55" s="167"/>
      <c r="AI55" s="167"/>
      <c r="AJ55" s="167"/>
      <c r="AK55" s="167"/>
      <c r="AL55" s="167"/>
      <c r="AM55" s="167"/>
      <c r="AN55" s="167"/>
      <c r="AO55" s="167"/>
      <c r="AP55" s="167"/>
      <c r="AQ55" s="167"/>
      <c r="AR55" s="167"/>
      <c r="AS55" s="167"/>
      <c r="AT55" s="167"/>
      <c r="AU55" s="167"/>
      <c r="AV55" s="167"/>
      <c r="AW55" s="167"/>
      <c r="AX55" s="167"/>
      <c r="AY55" s="167"/>
      <c r="AZ55" s="167"/>
    </row>
    <row r="59" spans="1:52" x14ac:dyDescent="0.2">
      <c r="S59" s="60"/>
      <c r="U59" s="36" t="s">
        <v>8</v>
      </c>
    </row>
    <row r="61" spans="1:52" x14ac:dyDescent="0.2">
      <c r="U61" s="36" t="s">
        <v>9</v>
      </c>
      <c r="V61" s="69">
        <v>0.65500000000000003</v>
      </c>
    </row>
    <row r="62" spans="1:52" x14ac:dyDescent="0.2">
      <c r="U62" s="36" t="s">
        <v>10</v>
      </c>
      <c r="V62" s="69">
        <v>0.61499999999999999</v>
      </c>
    </row>
    <row r="66" spans="4:16" x14ac:dyDescent="0.2">
      <c r="P66" s="1" t="s">
        <v>59</v>
      </c>
    </row>
    <row r="69" spans="4:16" x14ac:dyDescent="0.2">
      <c r="D69" s="2"/>
    </row>
  </sheetData>
  <sheetProtection algorithmName="SHA-512" hashValue="ll7LY7xbr2wa7ugJIpRKr/u+/DduuQMULOOwI5blwkE6LFErOIeHnoE+4Id1E8yS2HurNZUgSOOAvoULKGjViw==" saltValue="/fqKhXebnWRZMwCa28E07A==" spinCount="100000" sheet="1" selectLockedCells="1"/>
  <mergeCells count="92">
    <mergeCell ref="G45:J45"/>
    <mergeCell ref="N52:P52"/>
    <mergeCell ref="H51:I51"/>
    <mergeCell ref="L53:M53"/>
    <mergeCell ref="N53:P53"/>
    <mergeCell ref="F8:J8"/>
    <mergeCell ref="N49:P49"/>
    <mergeCell ref="C50:E50"/>
    <mergeCell ref="H11:H12"/>
    <mergeCell ref="I11:I12"/>
    <mergeCell ref="J11:J12"/>
    <mergeCell ref="K11:K12"/>
    <mergeCell ref="A8:D10"/>
    <mergeCell ref="F9:F10"/>
    <mergeCell ref="A11:A12"/>
    <mergeCell ref="C11:C12"/>
    <mergeCell ref="N48:P48"/>
    <mergeCell ref="A1:S1"/>
    <mergeCell ref="A2:S2"/>
    <mergeCell ref="R6:S6"/>
    <mergeCell ref="B5:E5"/>
    <mergeCell ref="A3:S3"/>
    <mergeCell ref="L5:P5"/>
    <mergeCell ref="B6:H6"/>
    <mergeCell ref="E11:E12"/>
    <mergeCell ref="F11:F12"/>
    <mergeCell ref="G11:G12"/>
    <mergeCell ref="R11:R12"/>
    <mergeCell ref="N11:N12"/>
    <mergeCell ref="O11:O12"/>
    <mergeCell ref="P11:P12"/>
    <mergeCell ref="S11:S12"/>
    <mergeCell ref="L42:L44"/>
    <mergeCell ref="L38:L40"/>
    <mergeCell ref="Q11:Q12"/>
    <mergeCell ref="L6:P6"/>
    <mergeCell ref="L11:L12"/>
    <mergeCell ref="P38:P40"/>
    <mergeCell ref="M11:M12"/>
    <mergeCell ref="M42:M44"/>
    <mergeCell ref="N42:N44"/>
    <mergeCell ref="P42:P44"/>
    <mergeCell ref="M38:M40"/>
    <mergeCell ref="N38:N40"/>
    <mergeCell ref="L8:O8"/>
    <mergeCell ref="L33:O36"/>
    <mergeCell ref="S42:S44"/>
    <mergeCell ref="S34:S36"/>
    <mergeCell ref="P34:P36"/>
    <mergeCell ref="O38:O40"/>
    <mergeCell ref="Q38:Q40"/>
    <mergeCell ref="S38:S40"/>
    <mergeCell ref="Q33:Q36"/>
    <mergeCell ref="O42:O44"/>
    <mergeCell ref="Q42:Q44"/>
    <mergeCell ref="R38:R40"/>
    <mergeCell ref="R34:R36"/>
    <mergeCell ref="A37:E41"/>
    <mergeCell ref="A44:B44"/>
    <mergeCell ref="C43:E44"/>
    <mergeCell ref="G33:J36"/>
    <mergeCell ref="J38:J40"/>
    <mergeCell ref="K38:K40"/>
    <mergeCell ref="G41:G44"/>
    <mergeCell ref="K34:K36"/>
    <mergeCell ref="G37:G40"/>
    <mergeCell ref="C55:Q55"/>
    <mergeCell ref="R55:S55"/>
    <mergeCell ref="C54:E54"/>
    <mergeCell ref="R42:R44"/>
    <mergeCell ref="K42:K44"/>
    <mergeCell ref="Q45:R45"/>
    <mergeCell ref="R48:S48"/>
    <mergeCell ref="R52:S52"/>
    <mergeCell ref="L48:M48"/>
    <mergeCell ref="L49:M49"/>
    <mergeCell ref="L52:M52"/>
    <mergeCell ref="I46:J46"/>
    <mergeCell ref="H53:K53"/>
    <mergeCell ref="H54:J54"/>
    <mergeCell ref="C46:E46"/>
    <mergeCell ref="C48:E48"/>
    <mergeCell ref="A46:B46"/>
    <mergeCell ref="A48:B48"/>
    <mergeCell ref="A52:B52"/>
    <mergeCell ref="A54:B54"/>
    <mergeCell ref="A49:B50"/>
    <mergeCell ref="C52:E52"/>
    <mergeCell ref="H48:K48"/>
    <mergeCell ref="H49:K49"/>
    <mergeCell ref="H50:J50"/>
    <mergeCell ref="H52:K52"/>
  </mergeCells>
  <phoneticPr fontId="0" type="noConversion"/>
  <printOptions horizontalCentered="1"/>
  <pageMargins left="0.15" right="0.15" top="0.2" bottom="0.2" header="0.25" footer="0.25"/>
  <pageSetup scale="41" orientation="landscape"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A</vt:lpstr>
      <vt:lpstr>\0</vt:lpstr>
      <vt:lpstr>\E</vt:lpstr>
      <vt:lpstr>\P</vt:lpstr>
      <vt:lpstr>PAGE1</vt:lpstr>
      <vt:lpstr>A!Print_Area</vt:lpstr>
    </vt:vector>
  </TitlesOfParts>
  <Company>Office of the State Auditor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Chambers</dc:creator>
  <cp:lastModifiedBy>Braddock, Kenneth</cp:lastModifiedBy>
  <cp:lastPrinted>2023-08-18T18:12:17Z</cp:lastPrinted>
  <dcterms:created xsi:type="dcterms:W3CDTF">1996-12-02T15:28:31Z</dcterms:created>
  <dcterms:modified xsi:type="dcterms:W3CDTF">2023-08-18T18:16:10Z</dcterms:modified>
</cp:coreProperties>
</file>