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<sst xmlns="http://schemas.openxmlformats.org/spreadsheetml/2006/main" count="124" uniqueCount="99">
  <si>
    <t>OFFICE OF THE ADJUTANT GENERAL</t>
  </si>
  <si>
    <t>BI-WEEKLY PERMANENT/GRANT EMPLOYMENT LEAVE AND ATTENDANCE RECORD</t>
  </si>
  <si>
    <t>Name</t>
  </si>
  <si>
    <t>Location</t>
  </si>
  <si>
    <t>FSLA</t>
  </si>
  <si>
    <t>N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</si>
  <si>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</si>
  <si>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</si>
  <si>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</si>
  <si>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</si>
  <si>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</si>
  <si>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</si>
  <si>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</si>
  <si>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</si>
  <si>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</si>
  <si>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</si>
  <si>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</si>
  <si>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</si>
  <si>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</si>
  <si>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</si>
  <si>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</si>
  <si>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</si>
  <si>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</si>
  <si>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</si>
  <si>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</si>
  <si>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</si>
  <si>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</si>
  <si>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</si>
  <si>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</si>
  <si>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</si>
  <si>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</si>
  <si>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</si>
  <si>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</si>
  <si>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</si>
  <si>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</si>
  <si>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</si>
  <si>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</si>
  <si>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</si>
  <si>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</si>
  <si>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</si>
  <si>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</si>
  <si>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</si>
  <si>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</si>
  <si>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</si>
  <si>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</si>
  <si>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</si>
  <si>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</si>
  <si>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</si>
  <si>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</si>
  <si>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</si>
  <si>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</si>
  <si>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</si>
  <si>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</si>
  <si>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</si>
  <si>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</si>
  <si>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</si>
  <si>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</si>
  <si>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</si>
  <si>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</si>
  <si>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</si>
  <si>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</si>
  <si>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</si>
  <si>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</si>
  <si>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</si>
  <si>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</si>
  <si>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</si>
  <si>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</si>
  <si>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</si>
  <si>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</si>
  <si>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</si>
  <si>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</si>
  <si>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</si>
  <si>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</si>
  <si>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</si>
  <si>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</si>
  <si>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</si>
  <si>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</si>
  <si>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</si>
  <si>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</si>
  <si>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</si>
  <si>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</si>
  <si>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</si>
  <si>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</si>
  <si>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</si>
  <si>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</si>
  <si>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</si>
  <si>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</si>
  <si>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</si>
  <si>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</si>
  <si>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</si>
  <si>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</si>
  <si>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</si>
  <si>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</si>
  <si>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</si>
  <si>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</si>
  <si>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SCEIS #</t>
  </si>
  <si>
    <t>0730 AM</t>
  </si>
  <si>
    <t xml:space="preserve"> X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</si>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</sst>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  <numFmt numFmtId="169" formatCode="mmm\-yyyy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Alignment="1" applyProtection="1">
      <alignment horizontal="center" vertical="center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5" fillId="0" borderId="29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0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1" zoomScaleNormal="101" zoomScaleSheetLayoutView="105" zoomScalePageLayoutView="0" workbookViewId="0" topLeftCell="A1">
      <selection activeCell="V4" sqref="V4:V19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2</v>
      </c>
      <c r="B3" s="139"/>
      <c r="C3" s="139"/>
      <c r="D3" s="139"/>
      <c r="E3" s="139"/>
      <c r="F3" s="8" t="s">
        <v>95</v>
      </c>
      <c r="G3" s="140"/>
      <c r="H3" s="140"/>
      <c r="I3" s="141"/>
      <c r="J3" s="9"/>
      <c r="K3" s="9" t="s">
        <v>3</v>
      </c>
      <c r="L3" s="139"/>
      <c r="M3" s="139"/>
      <c r="N3" s="8" t="s">
        <v>4</v>
      </c>
      <c r="O3" s="10" t="s">
        <v>97</v>
      </c>
      <c r="P3" s="11" t="s">
        <v>5</v>
      </c>
      <c r="Q3" s="12" t="s">
        <v>98</v>
      </c>
      <c r="R3" s="11" t="s">
        <v>6</v>
      </c>
      <c r="S3" s="13"/>
      <c r="T3" s="14" t="s">
        <v>7</v>
      </c>
      <c r="U3" s="14" t="s">
        <v>8</v>
      </c>
      <c r="V3" s="14" t="s">
        <v>9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10</v>
      </c>
      <c r="C4" s="132" t="s">
        <v>96</v>
      </c>
      <c r="D4" s="132"/>
      <c r="E4" s="16"/>
      <c r="F4" s="7"/>
      <c r="G4" s="16"/>
      <c r="H4" s="16"/>
      <c r="I4" s="8" t="s">
        <v>11</v>
      </c>
      <c r="J4" s="132" t="s">
        <v>96</v>
      </c>
      <c r="K4" s="132"/>
      <c r="L4" s="132"/>
      <c r="M4" s="16"/>
      <c r="N4" s="7"/>
      <c r="O4" s="7"/>
      <c r="P4" s="7"/>
      <c r="Q4" s="17"/>
      <c r="R4" s="7"/>
      <c r="S4" s="18"/>
      <c r="T4" s="130">
        <v>45291</v>
      </c>
      <c r="U4" s="19" t="s">
        <v>12</v>
      </c>
      <c r="V4" s="129">
        <v>45292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13</v>
      </c>
      <c r="C5" s="133">
        <f>T4</f>
        <v>45291</v>
      </c>
      <c r="D5" s="133"/>
      <c r="E5" s="133"/>
      <c r="F5" s="133"/>
      <c r="G5" s="20">
        <v>0</v>
      </c>
      <c r="H5" s="134" t="s">
        <v>14</v>
      </c>
      <c r="I5" s="135"/>
      <c r="J5" s="136">
        <f>C5+13</f>
        <v>45304</v>
      </c>
      <c r="K5" s="136"/>
      <c r="L5" s="136"/>
      <c r="M5" s="136"/>
      <c r="N5" s="22" t="s">
        <v>15</v>
      </c>
      <c r="O5" s="7"/>
      <c r="P5" s="7"/>
      <c r="Q5" s="17"/>
      <c r="R5" s="7"/>
      <c r="S5" s="13"/>
      <c r="T5" s="130">
        <f aca="true" t="shared" si="0" ref="T5:T29">T4+14</f>
        <v>45305</v>
      </c>
      <c r="U5" s="19" t="s">
        <v>16</v>
      </c>
      <c r="V5" s="129">
        <v>45306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46" t="s">
        <v>17</v>
      </c>
      <c r="D6" s="146"/>
      <c r="E6" s="25"/>
      <c r="F6" s="26" t="s">
        <v>18</v>
      </c>
      <c r="G6" s="27"/>
      <c r="H6" s="27"/>
      <c r="I6" s="24"/>
      <c r="J6" s="24"/>
      <c r="K6" s="146" t="s">
        <v>19</v>
      </c>
      <c r="L6" s="146"/>
      <c r="M6" s="26" t="s">
        <v>18</v>
      </c>
      <c r="N6" s="23"/>
      <c r="O6" s="23"/>
      <c r="P6" s="17"/>
      <c r="Q6" s="23"/>
      <c r="R6" s="23"/>
      <c r="S6" s="28"/>
      <c r="T6" s="130">
        <f t="shared" si="0"/>
        <v>45319</v>
      </c>
      <c r="U6" s="19" t="s">
        <v>20</v>
      </c>
      <c r="V6" s="129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21</v>
      </c>
      <c r="B7" s="31"/>
      <c r="C7" s="31"/>
      <c r="D7" s="147" t="s">
        <v>22</v>
      </c>
      <c r="E7" s="147"/>
      <c r="F7" s="32" t="s">
        <v>23</v>
      </c>
      <c r="G7" s="33" t="s">
        <v>24</v>
      </c>
      <c r="H7" s="34"/>
      <c r="I7" s="35"/>
      <c r="J7" s="31"/>
      <c r="K7" s="31"/>
      <c r="L7" s="25" t="s">
        <v>22</v>
      </c>
      <c r="M7" s="32" t="s">
        <v>23</v>
      </c>
      <c r="N7" s="148" t="s">
        <v>24</v>
      </c>
      <c r="O7" s="148"/>
      <c r="P7" s="149"/>
      <c r="Q7" s="36"/>
      <c r="R7" s="23"/>
      <c r="S7" s="37"/>
      <c r="T7" s="130">
        <f t="shared" si="0"/>
        <v>45333</v>
      </c>
      <c r="U7" s="19" t="s">
        <v>25</v>
      </c>
      <c r="V7" s="129">
        <v>45341</v>
      </c>
      <c r="W7" s="37"/>
      <c r="X7" s="38"/>
      <c r="Y7" s="39" t="s">
        <v>17</v>
      </c>
      <c r="Z7" s="38"/>
      <c r="AA7" s="37"/>
      <c r="AB7" s="37"/>
      <c r="AC7" s="37"/>
      <c r="AD7" s="37"/>
      <c r="AE7" s="40" t="s">
        <v>19</v>
      </c>
      <c r="AF7" s="37"/>
      <c r="AG7" s="37"/>
    </row>
    <row r="8" spans="1:33" s="51" customFormat="1" ht="12" customHeight="1">
      <c r="A8" s="42" t="s">
        <v>26</v>
      </c>
      <c r="B8" s="43" t="s">
        <v>27</v>
      </c>
      <c r="C8" s="43"/>
      <c r="D8" s="142" t="s">
        <v>28</v>
      </c>
      <c r="E8" s="142"/>
      <c r="F8" s="43" t="s">
        <v>29</v>
      </c>
      <c r="G8" s="44" t="s">
        <v>29</v>
      </c>
      <c r="H8" s="45"/>
      <c r="I8" s="143" t="s">
        <v>30</v>
      </c>
      <c r="J8" s="142"/>
      <c r="K8" s="46"/>
      <c r="L8" s="43" t="s">
        <v>28</v>
      </c>
      <c r="M8" s="43" t="s">
        <v>29</v>
      </c>
      <c r="N8" s="142" t="s">
        <v>29</v>
      </c>
      <c r="O8" s="142"/>
      <c r="P8" s="144"/>
      <c r="Q8" s="47"/>
      <c r="R8" s="48"/>
      <c r="S8" s="13"/>
      <c r="T8" s="130">
        <f t="shared" si="0"/>
        <v>45347</v>
      </c>
      <c r="U8" s="19" t="s">
        <v>31</v>
      </c>
      <c r="V8" s="129">
        <v>45422</v>
      </c>
      <c r="W8" s="15"/>
      <c r="X8" s="49" t="s">
        <v>32</v>
      </c>
      <c r="Y8" s="50" t="s">
        <v>33</v>
      </c>
      <c r="Z8" s="145" t="s">
        <v>34</v>
      </c>
      <c r="AA8" s="145"/>
      <c r="AB8" s="145"/>
      <c r="AC8" s="13"/>
      <c r="AD8" s="49" t="s">
        <v>32</v>
      </c>
      <c r="AE8" s="50" t="s">
        <v>33</v>
      </c>
      <c r="AF8" s="50" t="s">
        <v>34</v>
      </c>
      <c r="AG8" s="13"/>
    </row>
    <row r="9" spans="1:33" ht="12" customHeight="1">
      <c r="A9" s="52" t="s">
        <v>35</v>
      </c>
      <c r="B9" s="53">
        <f>C5</f>
        <v>45291</v>
      </c>
      <c r="C9" s="54"/>
      <c r="D9" s="150">
        <f>SUM(B38:R38)</f>
        <v>0</v>
      </c>
      <c r="E9" s="150"/>
      <c r="F9" s="56"/>
      <c r="G9" s="57"/>
      <c r="H9" s="58"/>
      <c r="I9" s="151">
        <f>B15+1</f>
        <v>45298</v>
      </c>
      <c r="J9" s="152"/>
      <c r="K9" s="59"/>
      <c r="L9" s="55">
        <f>SUM(B45:R45)</f>
        <v>0</v>
      </c>
      <c r="M9" s="56"/>
      <c r="N9" s="153"/>
      <c r="O9" s="153"/>
      <c r="P9" s="153"/>
      <c r="Q9" s="60"/>
      <c r="R9" s="16"/>
      <c r="S9" s="13"/>
      <c r="T9" s="130">
        <f t="shared" si="0"/>
        <v>45361</v>
      </c>
      <c r="U9" s="19" t="s">
        <v>36</v>
      </c>
      <c r="V9" s="129">
        <v>45439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37</v>
      </c>
      <c r="B10" s="53">
        <f aca="true" t="shared" si="9" ref="B10:B15">B9+1</f>
        <v>45292</v>
      </c>
      <c r="C10" s="62" t="str">
        <f>IF(V57=1,"HOL"," ")</f>
        <v>HOL</v>
      </c>
      <c r="D10" s="150">
        <f aca="true" t="shared" si="10" ref="D10:D15">SUM(B39:R39)</f>
        <v>0</v>
      </c>
      <c r="E10" s="150"/>
      <c r="F10" s="56"/>
      <c r="G10" s="57"/>
      <c r="H10" s="58"/>
      <c r="I10" s="151">
        <f aca="true" t="shared" si="11" ref="I10:I15">I9+1</f>
        <v>45299</v>
      </c>
      <c r="J10" s="152"/>
      <c r="K10" s="62" t="str">
        <f>IF(AB57=1,"HOL"," ")</f>
        <v> </v>
      </c>
      <c r="L10" s="55">
        <f aca="true" t="shared" si="12" ref="L10:L15">SUM(B46:R46)</f>
        <v>0</v>
      </c>
      <c r="M10" s="56"/>
      <c r="N10" s="153"/>
      <c r="O10" s="153"/>
      <c r="P10" s="153"/>
      <c r="Q10" s="60"/>
      <c r="R10" s="16"/>
      <c r="S10" s="13"/>
      <c r="T10" s="130">
        <f t="shared" si="0"/>
        <v>45375</v>
      </c>
      <c r="U10" s="19" t="s">
        <v>38</v>
      </c>
      <c r="V10" s="129">
        <v>45477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39</v>
      </c>
      <c r="B11" s="53">
        <f t="shared" si="9"/>
        <v>45293</v>
      </c>
      <c r="C11" s="62" t="str">
        <f>IF(W57=1,"HOL"," ")</f>
        <v> </v>
      </c>
      <c r="D11" s="150">
        <f t="shared" si="10"/>
        <v>0</v>
      </c>
      <c r="E11" s="150"/>
      <c r="F11" s="56"/>
      <c r="G11" s="57"/>
      <c r="H11" s="58"/>
      <c r="I11" s="151">
        <f t="shared" si="11"/>
        <v>45300</v>
      </c>
      <c r="J11" s="152"/>
      <c r="K11" s="62" t="str">
        <f>IF(AC57=1,"HOL"," ")</f>
        <v> </v>
      </c>
      <c r="L11" s="55">
        <f t="shared" si="12"/>
        <v>0</v>
      </c>
      <c r="M11" s="56"/>
      <c r="N11" s="153"/>
      <c r="O11" s="153"/>
      <c r="P11" s="153"/>
      <c r="Q11" s="60"/>
      <c r="R11" s="16"/>
      <c r="S11" s="13"/>
      <c r="T11" s="130">
        <f t="shared" si="0"/>
        <v>45389</v>
      </c>
      <c r="U11" s="19" t="s">
        <v>40</v>
      </c>
      <c r="V11" s="129">
        <v>45537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41</v>
      </c>
      <c r="B12" s="53">
        <f t="shared" si="9"/>
        <v>45294</v>
      </c>
      <c r="C12" s="62" t="str">
        <f>IF(X57=1,"HOL"," ")</f>
        <v> </v>
      </c>
      <c r="D12" s="150">
        <f t="shared" si="10"/>
        <v>0</v>
      </c>
      <c r="E12" s="150"/>
      <c r="F12" s="56"/>
      <c r="G12" s="57"/>
      <c r="H12" s="58"/>
      <c r="I12" s="151">
        <f t="shared" si="11"/>
        <v>45301</v>
      </c>
      <c r="J12" s="152"/>
      <c r="K12" s="62" t="str">
        <f>IF(AD57=1,"HOL"," ")</f>
        <v> </v>
      </c>
      <c r="L12" s="55">
        <f t="shared" si="12"/>
        <v>0</v>
      </c>
      <c r="M12" s="56"/>
      <c r="N12" s="153"/>
      <c r="O12" s="153"/>
      <c r="P12" s="153"/>
      <c r="Q12" s="60"/>
      <c r="R12" s="16"/>
      <c r="S12" s="13"/>
      <c r="T12" s="130">
        <f t="shared" si="0"/>
        <v>45403</v>
      </c>
      <c r="U12" s="19" t="s">
        <v>42</v>
      </c>
      <c r="V12" s="129">
        <v>45601</v>
      </c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43</v>
      </c>
      <c r="B13" s="53">
        <f t="shared" si="9"/>
        <v>45295</v>
      </c>
      <c r="C13" s="62" t="str">
        <f>IF(Y57=1,"HOL"," ")</f>
        <v> </v>
      </c>
      <c r="D13" s="150">
        <f t="shared" si="10"/>
        <v>0</v>
      </c>
      <c r="E13" s="150"/>
      <c r="F13" s="56"/>
      <c r="G13" s="57"/>
      <c r="H13" s="58"/>
      <c r="I13" s="151">
        <f t="shared" si="11"/>
        <v>45302</v>
      </c>
      <c r="J13" s="152"/>
      <c r="K13" s="62" t="str">
        <f>IF(AE57=1,"HOL"," ")</f>
        <v> </v>
      </c>
      <c r="L13" s="55">
        <f t="shared" si="12"/>
        <v>0</v>
      </c>
      <c r="M13" s="56"/>
      <c r="N13" s="153"/>
      <c r="O13" s="153"/>
      <c r="P13" s="153"/>
      <c r="Q13" s="60"/>
      <c r="R13" s="16"/>
      <c r="S13" s="13"/>
      <c r="T13" s="130">
        <f t="shared" si="0"/>
        <v>45417</v>
      </c>
      <c r="U13" s="19" t="s">
        <v>44</v>
      </c>
      <c r="V13" s="129">
        <v>45607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45</v>
      </c>
      <c r="B14" s="53">
        <f t="shared" si="9"/>
        <v>45296</v>
      </c>
      <c r="C14" s="62" t="str">
        <f>IF(Z57=1,"HOL"," ")</f>
        <v> </v>
      </c>
      <c r="D14" s="150">
        <f t="shared" si="10"/>
        <v>0</v>
      </c>
      <c r="E14" s="150"/>
      <c r="F14" s="56"/>
      <c r="G14" s="57"/>
      <c r="H14" s="58"/>
      <c r="I14" s="151">
        <f t="shared" si="11"/>
        <v>45303</v>
      </c>
      <c r="J14" s="152"/>
      <c r="K14" s="62" t="str">
        <f>IF(AF57=1,"HOL"," ")</f>
        <v> </v>
      </c>
      <c r="L14" s="55">
        <f t="shared" si="12"/>
        <v>0</v>
      </c>
      <c r="M14" s="56"/>
      <c r="N14" s="153"/>
      <c r="O14" s="153"/>
      <c r="P14" s="153"/>
      <c r="Q14" s="60"/>
      <c r="R14" s="16"/>
      <c r="S14" s="13"/>
      <c r="T14" s="130">
        <f t="shared" si="0"/>
        <v>45431</v>
      </c>
      <c r="U14" s="19" t="s">
        <v>46</v>
      </c>
      <c r="V14" s="129">
        <v>45624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47</v>
      </c>
      <c r="B15" s="65">
        <f t="shared" si="9"/>
        <v>45297</v>
      </c>
      <c r="C15" s="66"/>
      <c r="D15" s="150">
        <f t="shared" si="10"/>
        <v>0</v>
      </c>
      <c r="E15" s="150"/>
      <c r="F15" s="56"/>
      <c r="G15" s="57"/>
      <c r="H15" s="67"/>
      <c r="I15" s="162">
        <f t="shared" si="11"/>
        <v>45304</v>
      </c>
      <c r="J15" s="163"/>
      <c r="K15" s="68"/>
      <c r="L15" s="55">
        <f t="shared" si="12"/>
        <v>0</v>
      </c>
      <c r="M15" s="56"/>
      <c r="N15" s="153"/>
      <c r="O15" s="153"/>
      <c r="P15" s="153"/>
      <c r="Q15" s="62"/>
      <c r="R15" s="16"/>
      <c r="S15" s="13"/>
      <c r="T15" s="130">
        <f t="shared" si="0"/>
        <v>45445</v>
      </c>
      <c r="U15" s="19" t="s">
        <v>48</v>
      </c>
      <c r="V15" s="129">
        <v>45625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49</v>
      </c>
      <c r="D16" s="164">
        <f>SUM(D9:D15)</f>
        <v>0</v>
      </c>
      <c r="E16" s="165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49</v>
      </c>
      <c r="L16" s="71">
        <f>SUM(L9:L15)</f>
        <v>0</v>
      </c>
      <c r="M16" s="71">
        <f>SUM(M9:M15)</f>
        <v>0</v>
      </c>
      <c r="N16" s="164">
        <f>SUM(N9:N15)</f>
        <v>0</v>
      </c>
      <c r="O16" s="166"/>
      <c r="P16" s="165"/>
      <c r="Q16" s="8"/>
      <c r="R16" s="16"/>
      <c r="S16" s="13"/>
      <c r="T16" s="130">
        <f t="shared" si="0"/>
        <v>45459</v>
      </c>
      <c r="U16" s="19" t="s">
        <v>50</v>
      </c>
      <c r="V16" s="129">
        <v>45650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30">
        <f t="shared" si="0"/>
        <v>45473</v>
      </c>
      <c r="U17" s="19" t="s">
        <v>51</v>
      </c>
      <c r="V17" s="129">
        <v>45651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52</v>
      </c>
      <c r="D18" s="76">
        <v>106</v>
      </c>
      <c r="E18" s="16"/>
      <c r="F18" s="155" t="s">
        <v>53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7"/>
      <c r="Q18" s="7"/>
      <c r="R18" s="7"/>
      <c r="S18" s="13"/>
      <c r="T18" s="130">
        <f t="shared" si="0"/>
        <v>45487</v>
      </c>
      <c r="U18" s="19" t="s">
        <v>54</v>
      </c>
      <c r="V18" s="129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30">
        <f t="shared" si="0"/>
        <v>45501</v>
      </c>
      <c r="U19" s="97" t="s">
        <v>12</v>
      </c>
      <c r="V19" s="131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55</v>
      </c>
      <c r="D20" s="76">
        <f>SUM(D16:G16,L16:P16)</f>
        <v>0</v>
      </c>
      <c r="E20" s="16"/>
      <c r="F20" s="77"/>
      <c r="G20" s="158" t="s">
        <v>56</v>
      </c>
      <c r="H20" s="158"/>
      <c r="I20" s="158"/>
      <c r="J20" s="158"/>
      <c r="K20" s="158"/>
      <c r="L20" s="78"/>
      <c r="M20" s="159" t="s">
        <v>57</v>
      </c>
      <c r="N20" s="159"/>
      <c r="O20" s="9"/>
      <c r="P20" s="81"/>
      <c r="Q20" s="9"/>
      <c r="R20" s="16"/>
      <c r="S20" s="13"/>
      <c r="T20" s="130">
        <f t="shared" si="0"/>
        <v>45515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58</v>
      </c>
      <c r="H21" s="83"/>
      <c r="I21" s="21"/>
      <c r="J21" s="161" t="s">
        <v>59</v>
      </c>
      <c r="K21" s="161"/>
      <c r="L21" s="21"/>
      <c r="M21" s="160"/>
      <c r="N21" s="160"/>
      <c r="O21" s="21"/>
      <c r="P21" s="79"/>
      <c r="Q21" s="7"/>
      <c r="R21" s="7"/>
      <c r="S21" s="13"/>
      <c r="T21" s="130">
        <f t="shared" si="0"/>
        <v>45529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60</v>
      </c>
      <c r="D22" s="84"/>
      <c r="E22" s="7"/>
      <c r="F22" s="85"/>
      <c r="G22" s="76"/>
      <c r="H22" s="72"/>
      <c r="I22" s="74"/>
      <c r="J22" s="173"/>
      <c r="K22" s="174"/>
      <c r="L22" s="78"/>
      <c r="M22" s="173"/>
      <c r="N22" s="175"/>
      <c r="O22" s="176"/>
      <c r="P22" s="177"/>
      <c r="Q22" s="75"/>
      <c r="R22" s="7"/>
      <c r="S22" s="13"/>
      <c r="T22" s="130">
        <f t="shared" si="0"/>
        <v>45543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30">
        <f>T22+14</f>
        <v>45557</v>
      </c>
      <c r="U23" s="92"/>
      <c r="V23" s="13"/>
      <c r="W23" s="15"/>
      <c r="X23" s="13"/>
      <c r="Y23" s="13"/>
      <c r="Z23" s="154" t="s">
        <v>56</v>
      </c>
      <c r="AA23" s="154"/>
      <c r="AB23" s="13"/>
      <c r="AC23" s="13"/>
      <c r="AD23" s="13"/>
      <c r="AE23" s="13"/>
      <c r="AF23" s="13"/>
      <c r="AG23" s="13"/>
    </row>
    <row r="24" spans="1:33" ht="12" customHeight="1">
      <c r="A24" s="94" t="s">
        <v>61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30">
        <f t="shared" si="0"/>
        <v>45571</v>
      </c>
      <c r="U24" s="13"/>
      <c r="V24" s="13"/>
      <c r="W24" s="15"/>
      <c r="X24" s="13"/>
      <c r="Y24" s="13"/>
      <c r="Z24" s="93" t="s">
        <v>62</v>
      </c>
      <c r="AA24" s="93" t="s">
        <v>63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3"/>
      <c r="T25" s="130">
        <f t="shared" si="0"/>
        <v>45585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30">
        <f t="shared" si="0"/>
        <v>45599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65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30">
        <f t="shared" si="0"/>
        <v>45613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66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30">
        <f t="shared" si="0"/>
        <v>45627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3"/>
      <c r="T29" s="130">
        <f t="shared" si="0"/>
        <v>45641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67</v>
      </c>
      <c r="B31" s="7"/>
      <c r="C31" s="7"/>
      <c r="D31" s="100" t="s">
        <v>68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69</v>
      </c>
      <c r="B32" s="104"/>
      <c r="C32" s="104"/>
      <c r="D32" s="169"/>
      <c r="E32" s="169"/>
      <c r="F32" s="169"/>
      <c r="G32" s="170" t="s">
        <v>70</v>
      </c>
      <c r="H32" s="170"/>
      <c r="I32" s="170"/>
      <c r="J32" s="171"/>
      <c r="K32" s="172"/>
      <c r="L32" s="172"/>
      <c r="M32" s="172"/>
      <c r="N32" s="172"/>
      <c r="O32" s="172"/>
      <c r="P32" s="172"/>
      <c r="Q32" s="172"/>
      <c r="R32" s="172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69</v>
      </c>
      <c r="B33" s="104"/>
      <c r="C33" s="104"/>
      <c r="D33" s="169"/>
      <c r="E33" s="169"/>
      <c r="F33" s="169"/>
      <c r="G33" s="170" t="s">
        <v>70</v>
      </c>
      <c r="H33" s="170"/>
      <c r="I33" s="170"/>
      <c r="J33" s="171"/>
      <c r="K33" s="172"/>
      <c r="L33" s="172"/>
      <c r="M33" s="172"/>
      <c r="N33" s="172"/>
      <c r="O33" s="172"/>
      <c r="P33" s="172"/>
      <c r="Q33" s="172"/>
      <c r="R33" s="172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69</v>
      </c>
      <c r="B34" s="104"/>
      <c r="C34" s="104"/>
      <c r="D34" s="169"/>
      <c r="E34" s="169"/>
      <c r="F34" s="169"/>
      <c r="G34" s="170" t="s">
        <v>70</v>
      </c>
      <c r="H34" s="170"/>
      <c r="I34" s="170"/>
      <c r="J34" s="171"/>
      <c r="K34" s="172"/>
      <c r="L34" s="172"/>
      <c r="M34" s="172"/>
      <c r="N34" s="172"/>
      <c r="O34" s="172"/>
      <c r="P34" s="172"/>
      <c r="Q34" s="172"/>
      <c r="R34" s="172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82" t="s">
        <v>72</v>
      </c>
      <c r="B36" s="182" t="s">
        <v>73</v>
      </c>
      <c r="C36" s="182" t="s">
        <v>74</v>
      </c>
      <c r="D36" s="182" t="s">
        <v>75</v>
      </c>
      <c r="E36" s="182" t="s">
        <v>76</v>
      </c>
      <c r="F36" s="183"/>
      <c r="G36" s="187" t="s">
        <v>77</v>
      </c>
      <c r="H36" s="178"/>
      <c r="I36" s="180" t="s">
        <v>78</v>
      </c>
      <c r="J36" s="182" t="s">
        <v>79</v>
      </c>
      <c r="K36" s="182"/>
      <c r="L36" s="182" t="s">
        <v>80</v>
      </c>
      <c r="M36" s="182" t="s">
        <v>81</v>
      </c>
      <c r="N36" s="186" t="s">
        <v>82</v>
      </c>
      <c r="O36" s="182" t="s">
        <v>83</v>
      </c>
      <c r="P36" s="183"/>
      <c r="Q36" s="183"/>
      <c r="R36" s="183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83"/>
      <c r="B37" s="183"/>
      <c r="C37" s="183"/>
      <c r="D37" s="183"/>
      <c r="E37" s="183"/>
      <c r="F37" s="183"/>
      <c r="G37" s="188"/>
      <c r="H37" s="179"/>
      <c r="I37" s="181"/>
      <c r="J37" s="182"/>
      <c r="K37" s="182"/>
      <c r="L37" s="183"/>
      <c r="M37" s="183"/>
      <c r="N37" s="183"/>
      <c r="O37" s="183"/>
      <c r="P37" s="183"/>
      <c r="Q37" s="183"/>
      <c r="R37" s="183"/>
      <c r="S37" s="92"/>
      <c r="T37" s="112" t="s">
        <v>84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45291</v>
      </c>
      <c r="B38" s="57"/>
      <c r="C38" s="57"/>
      <c r="D38" s="57"/>
      <c r="E38" s="153"/>
      <c r="F38" s="184"/>
      <c r="G38" s="114"/>
      <c r="H38" s="115"/>
      <c r="I38" s="116"/>
      <c r="J38" s="153"/>
      <c r="K38" s="153"/>
      <c r="L38" s="57"/>
      <c r="M38" s="57"/>
      <c r="N38" s="117"/>
      <c r="O38" s="185"/>
      <c r="P38" s="184"/>
      <c r="Q38" s="184"/>
      <c r="R38" s="184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45292</v>
      </c>
      <c r="B39" s="57"/>
      <c r="C39" s="57"/>
      <c r="D39" s="57"/>
      <c r="E39" s="153"/>
      <c r="F39" s="184"/>
      <c r="G39" s="57"/>
      <c r="H39" s="57"/>
      <c r="I39" s="57"/>
      <c r="J39" s="153"/>
      <c r="K39" s="153"/>
      <c r="L39" s="57"/>
      <c r="M39" s="57"/>
      <c r="N39" s="117"/>
      <c r="O39" s="185"/>
      <c r="P39" s="184"/>
      <c r="Q39" s="184"/>
      <c r="R39" s="184"/>
      <c r="S39" s="92"/>
      <c r="T39" s="61">
        <f t="shared" si="13"/>
        <v>0</v>
      </c>
      <c r="U39" s="15"/>
      <c r="V39" s="92"/>
      <c r="W39" s="15"/>
      <c r="X39" s="92" t="s">
        <v>17</v>
      </c>
      <c r="Y39" s="13"/>
      <c r="Z39" s="82"/>
      <c r="AA39" s="13"/>
      <c r="AB39" s="13"/>
      <c r="AC39" s="13"/>
      <c r="AD39" s="15" t="s">
        <v>19</v>
      </c>
      <c r="AE39" s="13"/>
      <c r="AF39" s="13"/>
      <c r="AG39" s="13"/>
    </row>
    <row r="40" spans="1:33" ht="12" customHeight="1">
      <c r="A40" s="113">
        <f t="shared" si="14"/>
        <v>45293</v>
      </c>
      <c r="B40" s="57"/>
      <c r="C40" s="57"/>
      <c r="D40" s="57"/>
      <c r="E40" s="153"/>
      <c r="F40" s="184"/>
      <c r="G40" s="57"/>
      <c r="H40" s="57"/>
      <c r="I40" s="57"/>
      <c r="J40" s="153"/>
      <c r="K40" s="153"/>
      <c r="L40" s="57"/>
      <c r="M40" s="57"/>
      <c r="N40" s="117"/>
      <c r="O40" s="185"/>
      <c r="P40" s="184"/>
      <c r="Q40" s="184"/>
      <c r="R40" s="184"/>
      <c r="S40" s="92"/>
      <c r="T40" s="61">
        <f t="shared" si="13"/>
        <v>0</v>
      </c>
      <c r="U40" s="15"/>
      <c r="V40" s="118">
        <f>B10</f>
        <v>45292</v>
      </c>
      <c r="W40" s="118">
        <f>B11</f>
        <v>45293</v>
      </c>
      <c r="X40" s="118">
        <f>B12</f>
        <v>45294</v>
      </c>
      <c r="Y40" s="118">
        <f>B13</f>
        <v>45295</v>
      </c>
      <c r="Z40" s="118">
        <f>B14</f>
        <v>45296</v>
      </c>
      <c r="AA40" s="15"/>
      <c r="AB40" s="118">
        <f>I10</f>
        <v>45299</v>
      </c>
      <c r="AC40" s="119">
        <f>I11</f>
        <v>45300</v>
      </c>
      <c r="AD40" s="118">
        <f>I12</f>
        <v>45301</v>
      </c>
      <c r="AE40" s="118">
        <f>I13</f>
        <v>45302</v>
      </c>
      <c r="AF40" s="118">
        <f>I14</f>
        <v>45303</v>
      </c>
      <c r="AG40" s="13"/>
    </row>
    <row r="41" spans="1:33" ht="12" customHeight="1">
      <c r="A41" s="113">
        <f t="shared" si="14"/>
        <v>45294</v>
      </c>
      <c r="B41" s="57"/>
      <c r="C41" s="57"/>
      <c r="D41" s="57"/>
      <c r="E41" s="153"/>
      <c r="F41" s="184"/>
      <c r="G41" s="57"/>
      <c r="H41" s="57"/>
      <c r="I41" s="57"/>
      <c r="J41" s="153"/>
      <c r="K41" s="153"/>
      <c r="L41" s="57"/>
      <c r="M41" s="57"/>
      <c r="N41" s="117"/>
      <c r="O41" s="185"/>
      <c r="P41" s="184"/>
      <c r="Q41" s="184"/>
      <c r="R41" s="184"/>
      <c r="S41" s="92"/>
      <c r="T41" s="61">
        <f t="shared" si="13"/>
        <v>0</v>
      </c>
      <c r="U41" s="15"/>
      <c r="V41" s="120">
        <f aca="true" t="shared" si="15" ref="V41:V56">IF(V$40-V4=0,1,0)</f>
        <v>1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0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45295</v>
      </c>
      <c r="B42" s="57"/>
      <c r="C42" s="57"/>
      <c r="D42" s="57"/>
      <c r="E42" s="153"/>
      <c r="F42" s="184"/>
      <c r="G42" s="57"/>
      <c r="H42" s="57"/>
      <c r="I42" s="57"/>
      <c r="J42" s="153"/>
      <c r="K42" s="153"/>
      <c r="L42" s="57"/>
      <c r="M42" s="57"/>
      <c r="N42" s="117"/>
      <c r="O42" s="185"/>
      <c r="P42" s="184"/>
      <c r="Q42" s="184"/>
      <c r="R42" s="184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0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45296</v>
      </c>
      <c r="B43" s="57"/>
      <c r="C43" s="57"/>
      <c r="D43" s="57"/>
      <c r="E43" s="153"/>
      <c r="F43" s="184"/>
      <c r="G43" s="57"/>
      <c r="H43" s="57"/>
      <c r="I43" s="57"/>
      <c r="J43" s="153"/>
      <c r="K43" s="153"/>
      <c r="L43" s="57"/>
      <c r="M43" s="57"/>
      <c r="N43" s="117"/>
      <c r="O43" s="185"/>
      <c r="P43" s="184"/>
      <c r="Q43" s="184"/>
      <c r="R43" s="184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45297</v>
      </c>
      <c r="B44" s="57"/>
      <c r="C44" s="57"/>
      <c r="D44" s="57"/>
      <c r="E44" s="153"/>
      <c r="F44" s="184"/>
      <c r="G44" s="57"/>
      <c r="H44" s="57"/>
      <c r="I44" s="57"/>
      <c r="J44" s="153"/>
      <c r="K44" s="153"/>
      <c r="L44" s="57"/>
      <c r="M44" s="57"/>
      <c r="N44" s="117"/>
      <c r="O44" s="185"/>
      <c r="P44" s="184"/>
      <c r="Q44" s="184"/>
      <c r="R44" s="184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45298</v>
      </c>
      <c r="B45" s="57"/>
      <c r="C45" s="57"/>
      <c r="D45" s="57"/>
      <c r="E45" s="153"/>
      <c r="F45" s="184"/>
      <c r="G45" s="57"/>
      <c r="H45" s="57"/>
      <c r="I45" s="57"/>
      <c r="J45" s="153"/>
      <c r="K45" s="153"/>
      <c r="L45" s="57"/>
      <c r="M45" s="57"/>
      <c r="N45" s="117"/>
      <c r="O45" s="185"/>
      <c r="P45" s="184"/>
      <c r="Q45" s="184"/>
      <c r="R45" s="184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45299</v>
      </c>
      <c r="B46" s="57"/>
      <c r="C46" s="57"/>
      <c r="D46" s="57"/>
      <c r="E46" s="153"/>
      <c r="F46" s="184"/>
      <c r="G46" s="57"/>
      <c r="H46" s="57"/>
      <c r="I46" s="57"/>
      <c r="J46" s="153"/>
      <c r="K46" s="153"/>
      <c r="L46" s="57"/>
      <c r="M46" s="57"/>
      <c r="N46" s="117"/>
      <c r="O46" s="185"/>
      <c r="P46" s="184"/>
      <c r="Q46" s="184"/>
      <c r="R46" s="184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45300</v>
      </c>
      <c r="B47" s="57"/>
      <c r="C47" s="57"/>
      <c r="D47" s="57"/>
      <c r="E47" s="153"/>
      <c r="F47" s="184"/>
      <c r="G47" s="57"/>
      <c r="H47" s="57"/>
      <c r="I47" s="57"/>
      <c r="J47" s="153"/>
      <c r="K47" s="153"/>
      <c r="L47" s="57"/>
      <c r="M47" s="57"/>
      <c r="N47" s="117"/>
      <c r="O47" s="185"/>
      <c r="P47" s="184"/>
      <c r="Q47" s="184"/>
      <c r="R47" s="184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45301</v>
      </c>
      <c r="B48" s="57"/>
      <c r="C48" s="57"/>
      <c r="D48" s="57"/>
      <c r="E48" s="153"/>
      <c r="F48" s="184"/>
      <c r="G48" s="57"/>
      <c r="H48" s="57"/>
      <c r="I48" s="57"/>
      <c r="J48" s="153"/>
      <c r="K48" s="153"/>
      <c r="L48" s="57"/>
      <c r="M48" s="57"/>
      <c r="N48" s="117"/>
      <c r="O48" s="185"/>
      <c r="P48" s="184"/>
      <c r="Q48" s="184"/>
      <c r="R48" s="184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45302</v>
      </c>
      <c r="B49" s="57"/>
      <c r="C49" s="57"/>
      <c r="D49" s="57"/>
      <c r="E49" s="153"/>
      <c r="F49" s="184"/>
      <c r="G49" s="57"/>
      <c r="H49" s="57"/>
      <c r="I49" s="57"/>
      <c r="J49" s="153"/>
      <c r="K49" s="153"/>
      <c r="L49" s="57"/>
      <c r="M49" s="57"/>
      <c r="N49" s="117"/>
      <c r="O49" s="185"/>
      <c r="P49" s="184"/>
      <c r="Q49" s="184"/>
      <c r="R49" s="184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45303</v>
      </c>
      <c r="B50" s="57"/>
      <c r="C50" s="57"/>
      <c r="D50" s="57"/>
      <c r="E50" s="153"/>
      <c r="F50" s="184"/>
      <c r="G50" s="57"/>
      <c r="H50" s="57"/>
      <c r="I50" s="57"/>
      <c r="J50" s="153"/>
      <c r="K50" s="153"/>
      <c r="L50" s="57"/>
      <c r="M50" s="57"/>
      <c r="N50" s="117"/>
      <c r="O50" s="185"/>
      <c r="P50" s="184"/>
      <c r="Q50" s="184"/>
      <c r="R50" s="184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45304</v>
      </c>
      <c r="B51" s="57"/>
      <c r="C51" s="57"/>
      <c r="D51" s="57"/>
      <c r="E51" s="153"/>
      <c r="F51" s="184"/>
      <c r="G51" s="57"/>
      <c r="H51" s="57"/>
      <c r="I51" s="57"/>
      <c r="J51" s="153"/>
      <c r="K51" s="153"/>
      <c r="L51" s="57"/>
      <c r="M51" s="57"/>
      <c r="N51" s="117"/>
      <c r="O51" s="185"/>
      <c r="P51" s="184"/>
      <c r="Q51" s="184"/>
      <c r="R51" s="184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85</v>
      </c>
      <c r="B52" s="76"/>
      <c r="C52" s="76"/>
      <c r="D52" s="76"/>
      <c r="E52" s="189"/>
      <c r="F52" s="189"/>
      <c r="G52" s="76"/>
      <c r="H52" s="76"/>
      <c r="I52" s="76"/>
      <c r="J52" s="189"/>
      <c r="K52" s="189"/>
      <c r="L52" s="76"/>
      <c r="M52" s="76"/>
      <c r="N52" s="84"/>
      <c r="O52" s="190"/>
      <c r="P52" s="191"/>
      <c r="Q52" s="191"/>
      <c r="R52" s="192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86</v>
      </c>
      <c r="B54" s="123"/>
      <c r="C54" s="17"/>
      <c r="D54" s="17"/>
      <c r="E54" s="17"/>
      <c r="F54" s="17"/>
      <c r="G54" s="17"/>
      <c r="H54" s="17"/>
      <c r="I54" s="17"/>
      <c r="J54" s="194"/>
      <c r="K54" s="194"/>
      <c r="L54" s="194"/>
      <c r="M54" s="194"/>
      <c r="N54" s="194"/>
      <c r="O54" s="194"/>
      <c r="P54" s="194"/>
      <c r="Q54" s="194"/>
      <c r="R54" s="194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87</v>
      </c>
      <c r="B55" s="7"/>
      <c r="C55" s="7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89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SUM(V41:V56)</f>
        <v>1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0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95"/>
      <c r="C61" s="195"/>
      <c r="D61" s="195"/>
      <c r="E61" s="7"/>
      <c r="F61" s="7"/>
      <c r="G61" s="195"/>
      <c r="H61" s="195"/>
      <c r="I61" s="195"/>
      <c r="J61" s="195"/>
      <c r="K61" s="195"/>
      <c r="L61" s="7"/>
      <c r="M61" s="196"/>
      <c r="N61" s="195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93" t="s">
        <v>93</v>
      </c>
      <c r="C62" s="193"/>
      <c r="D62" s="193"/>
      <c r="E62" s="7"/>
      <c r="F62" s="7"/>
      <c r="G62" s="193" t="s">
        <v>94</v>
      </c>
      <c r="H62" s="193"/>
      <c r="I62" s="193"/>
      <c r="J62" s="193"/>
      <c r="K62" s="193"/>
      <c r="L62" s="7"/>
      <c r="M62" s="193" t="s">
        <v>27</v>
      </c>
      <c r="N62" s="193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B62:D62"/>
    <mergeCell ref="G62:K62"/>
    <mergeCell ref="M62:N62"/>
    <mergeCell ref="J54:R54"/>
    <mergeCell ref="D55:R55"/>
    <mergeCell ref="B61:D61"/>
    <mergeCell ref="G61:K61"/>
    <mergeCell ref="M61:N61"/>
    <mergeCell ref="E51:F51"/>
    <mergeCell ref="J51:K51"/>
    <mergeCell ref="O51:R51"/>
    <mergeCell ref="E52:F52"/>
    <mergeCell ref="J52:K52"/>
    <mergeCell ref="O52:R52"/>
    <mergeCell ref="E49:F49"/>
    <mergeCell ref="J49:K49"/>
    <mergeCell ref="O49:R49"/>
    <mergeCell ref="E50:F50"/>
    <mergeCell ref="J50:K50"/>
    <mergeCell ref="O50:R50"/>
    <mergeCell ref="E47:F47"/>
    <mergeCell ref="J47:K47"/>
    <mergeCell ref="O47:R47"/>
    <mergeCell ref="E48:F48"/>
    <mergeCell ref="J48:K48"/>
    <mergeCell ref="O48:R48"/>
    <mergeCell ref="E45:F45"/>
    <mergeCell ref="J45:K45"/>
    <mergeCell ref="O45:R45"/>
    <mergeCell ref="E46:F46"/>
    <mergeCell ref="J46:K46"/>
    <mergeCell ref="O46:R46"/>
    <mergeCell ref="E43:F43"/>
    <mergeCell ref="J43:K43"/>
    <mergeCell ref="O43:R43"/>
    <mergeCell ref="E44:F44"/>
    <mergeCell ref="J44:K44"/>
    <mergeCell ref="O44:R44"/>
    <mergeCell ref="E41:F41"/>
    <mergeCell ref="J41:K41"/>
    <mergeCell ref="O41:R41"/>
    <mergeCell ref="E42:F42"/>
    <mergeCell ref="J42:K42"/>
    <mergeCell ref="O42:R42"/>
    <mergeCell ref="E39:F39"/>
    <mergeCell ref="J39:K39"/>
    <mergeCell ref="O39:R39"/>
    <mergeCell ref="E40:F40"/>
    <mergeCell ref="J40:K40"/>
    <mergeCell ref="O40:R40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H36:H37"/>
    <mergeCell ref="I36:I37"/>
    <mergeCell ref="A36:A37"/>
    <mergeCell ref="B36:B37"/>
    <mergeCell ref="C36:C37"/>
    <mergeCell ref="D36:D37"/>
    <mergeCell ref="D33:F33"/>
    <mergeCell ref="G33:I33"/>
    <mergeCell ref="J33:R33"/>
    <mergeCell ref="D34:F34"/>
    <mergeCell ref="G34:I34"/>
    <mergeCell ref="J34:R34"/>
    <mergeCell ref="B25:R25"/>
    <mergeCell ref="B29:R29"/>
    <mergeCell ref="D32:F32"/>
    <mergeCell ref="G32:I32"/>
    <mergeCell ref="J32:R32"/>
    <mergeCell ref="J22:K22"/>
    <mergeCell ref="M22:N22"/>
    <mergeCell ref="O22:P22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D13:E13"/>
    <mergeCell ref="I13:J13"/>
    <mergeCell ref="N13:P13"/>
    <mergeCell ref="D14:E14"/>
    <mergeCell ref="I14:J14"/>
    <mergeCell ref="N14:P14"/>
    <mergeCell ref="D11:E11"/>
    <mergeCell ref="I11:J11"/>
    <mergeCell ref="N11:P11"/>
    <mergeCell ref="D12:E12"/>
    <mergeCell ref="I12:J12"/>
    <mergeCell ref="N12:P12"/>
    <mergeCell ref="D9:E9"/>
    <mergeCell ref="I9:J9"/>
    <mergeCell ref="N9:P9"/>
    <mergeCell ref="D10:E10"/>
    <mergeCell ref="I10:J10"/>
    <mergeCell ref="N10:P10"/>
    <mergeCell ref="D8:E8"/>
    <mergeCell ref="I8:J8"/>
    <mergeCell ref="N8:P8"/>
    <mergeCell ref="Z8:AB8"/>
    <mergeCell ref="C6:D6"/>
    <mergeCell ref="K6:L6"/>
    <mergeCell ref="D7:E7"/>
    <mergeCell ref="N7:P7"/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</mergeCells>
  <printOptions/>
  <pageMargins left="0.75" right="0.75" top="1" bottom="1" header="0.5" footer="0.5"/>
  <pageSetup blackAndWhite="1" horizontalDpi="300" verticalDpi="3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2013-12-30T21:53:55Z</cp:lastPrinted>
  <dcterms:created xsi:type="dcterms:W3CDTF">2008-07-28T14:41:14Z</dcterms:created>
  <dcterms:modified xsi:type="dcterms:W3CDTF">2023-11-22T17:02:50Z</dcterms:modified>
  <cp:category/>
  <cp:version/>
  <cp:contentType/>
  <cp:contentStatus/>
</cp:coreProperties>
</file>